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tables/table1.xml" ContentType="application/vnd.openxmlformats-officedocument.spreadsheetml.table+xml"/>
  <ct:Override PartName="/xl/worksheets/sheet4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Results" sheetId="1" state="visible" r:id="rId4"/>
    <s:sheet name="Model" sheetId="2" state="visible" r:id="rId5"/>
    <s:sheet name="Validation" sheetId="3" state="visible" r:id="rId6"/>
    <s:sheet name="_BOARDFLARE" sheetId="4" state="veryHidden" r:id="rId7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14532D"/>
      <sz val="10"/>
    </font>
    <font>
      <color rgb="FF14532D"/>
      <sz val="10"/>
    </font>
    <font>
      <b val="1"/>
      <color rgb="FF334155"/>
      <sz val="10"/>
    </font>
    <font>
      <color rgb="FF0F172A"/>
      <sz val="10"/>
    </font>
    <font>
      <color rgb="FF64748B"/>
      <sz val="9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DDF7E8"/>
      </patternFill>
    </fill>
    <fill>
      <patternFill patternType="solid">
        <fgColor rgb="FFECFDF3"/>
      </patternFill>
    </fill>
    <fill>
      <patternFill patternType="solid">
        <fgColor rgb="FFE8EEF5"/>
      </patternFill>
    </fill>
    <fill>
      <patternFill patternType="solid">
        <fgColor rgb="FFEAF4FF"/>
      </patternFill>
    </fill>
  </fills>
  <borders count="9">
    <border>
      <left/>
      <right/>
      <top/>
      <bottom/>
      <diagonal/>
    </border>
    <border>
      <bottom style="thin">
        <color rgb="FF86C9A3"/>
      </bottom>
    </border>
    <border>
      <bottom style="thin">
        <color rgb="FFC6E8D3"/>
      </bottom>
    </border>
    <border>
      <bottom style="thin">
        <color rgb="FFAAB8C7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4" fontId="5" fillId="5" borderId="2" applyAlignment="1" pivotButton="0" quotePrefix="0" xfId="0">
      <alignment vertical="center" wrapText="1"/>
    </xf>
    <xf numFmtId="3" fontId="5" fillId="5" borderId="2" applyAlignment="1" pivotButton="0" quotePrefix="0" xfId="0">
      <alignment vertical="center" wrapText="1"/>
    </xf>
    <xf numFmtId="164" fontId="5" fillId="5" borderId="2" applyAlignment="1" pivotButton="0" quotePrefix="0" xfId="0">
      <alignment vertical="center" wrapText="1"/>
    </xf>
    <xf numFmtId="0" fontId="6" fillId="6" borderId="3" applyAlignment="1" pivotButton="0" quotePrefix="0" xfId="0">
      <alignment vertical="center" wrapText="1"/>
    </xf>
    <xf numFmtId="0" fontId="7" fillId="0" borderId="4" applyAlignment="1" pivotButton="0" quotePrefix="0" xfId="0">
      <alignment vertical="center" wrapText="1"/>
    </xf>
    <xf numFmtId="3" fontId="7" fillId="7" borderId="5" applyAlignment="1" pivotButton="0" quotePrefix="0" xfId="0">
      <alignment vertical="center"/>
    </xf>
    <xf numFmtId="4" fontId="7" fillId="7" borderId="6" applyAlignment="1" pivotButton="0" quotePrefix="0" xfId="0">
      <alignment vertical="center"/>
    </xf>
    <xf numFmtId="4" fontId="7" fillId="7" borderId="7" applyAlignment="1" pivotButton="0" quotePrefix="0" xfId="0">
      <alignment vertical="center"/>
    </xf>
    <xf numFmtId="4" fontId="7" fillId="7" borderId="8" applyAlignment="1" pivotButton="0" quotePrefix="0" xfId="0">
      <alignment vertical="center"/>
    </xf>
    <xf numFmtId="0" fontId="8" fillId="0" borderId="0" applyAlignment="1" pivotButton="0" quotePrefix="0" xfId="0">
      <alignment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/pr:Relationships>
</file>

<file path=xl/tables/table1.xml><?xml version="1.0" encoding="utf-8"?>
<table xmlns="http://schemas.openxmlformats.org/spreadsheetml/2006/main" id="1" name="ValidationChecks" displayName="ValidationChecks" ref="A5:E19" headerRowCount="1" totalsRowShown="0">
  <autoFilter ref="A5:E19"/>
  <tableColumns count="5">
    <tableColumn id="1" name="Benchmark / Constraint check"/>
    <tableColumn id="2" name="Target quantity"/>
    <tableColumn id="3" name="Expected value"/>
    <tableColumn id="4" name="Tolerance"/>
    <tableColumn id="5" name="Reference 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'1.0' encoding='utf-8'?>
<pr:Relationships xmlns:pr="http://schemas.openxmlformats.org/package/2006/relationships"><pr:Relationship Type="http://schemas.openxmlformats.org/officeDocument/2006/relationships/table" Target="/xl/tables/table1.xml" Id="rId1" /></pr:Relationships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F57"/>
  <s:sheetViews>
    <s:sheetView showGridLines="0" zoomScale="100" workbookViewId="0">
      <s:selection activeCell="A1" sqref="A1"/>
    </s:sheetView>
  </s:sheetViews>
  <s:sheetFormatPr baseColWidth="8" defaultRowHeight="15"/>
  <s:cols>
    <s:col width="22.5" customWidth="1" min="1" max="1"/>
    <s:col width="17.5" customWidth="1" min="2" max="2"/>
    <s:col width="15" customWidth="1" min="3" max="3"/>
    <s:col width="17.5" customWidth="1" min="4" max="4"/>
    <s:col width="16.25" customWidth="1" min="5" max="5"/>
    <s:col width="15" customWidth="1" min="6" max="6"/>
  </s:cols>
  <s:sheetData>
    <s:row r="1" ht="25.5" customHeight="1">
      <s:c r="A1" s="1" t="inlineStr">
        <s:is>
          <s:t>Capital Budgeting Optimization</s:t>
        </s:is>
      </s:c>
    </s:row>
    <s:row r="2" ht="36" customHeight="1">
      <s:c r="A2" s="2" t="inlineStr">
        <s:is>
          <s:t>Optimal project selection under multidimensional resource constraints. Blue cells in Model are inputs; green cells are published by Python.</s:t>
        </s:is>
      </s:c>
    </s:row>
    <s:row r="3" ht="18" customHeight="1"/>
    <s:row r="4" ht="18" customHeight="1">
      <s:c r="A4" s="3" t="inlineStr">
        <s:is>
          <s:t>Optimization summary, KPIs &amp; checks</s:t>
        </s:is>
      </s:c>
    </s:row>
    <s:row r="5" ht="24" customHeight="1">
      <s:c r="A5" s="4" cm="1">
        <s:f t="array" ref="A5:C12">_xldudf_BF_OUTPUT("summary")</s:f>
      </s:c>
      <s:c r="B5" s="4"/>
      <s:c r="C5" s="4"/>
    </s:row>
    <s:row r="6" ht="24" customHeight="1">
      <s:c r="A6" s="5"/>
      <s:c r="B6" s="5"/>
      <s:c r="C6" s="5"/>
    </s:row>
    <s:row r="7" ht="45" customHeight="1">
      <s:c r="A7" s="5"/>
      <s:c r="B7" s="5"/>
      <s:c r="C7" s="5"/>
    </s:row>
    <s:row r="8" ht="24" customHeight="1">
      <s:c r="A8" s="5"/>
      <s:c r="B8" s="5"/>
      <s:c r="C8" s="5"/>
    </s:row>
    <s:row r="9" ht="24" customHeight="1">
      <s:c r="A9" s="5"/>
      <s:c r="B9" s="5"/>
      <s:c r="C9" s="5"/>
    </s:row>
    <s:row r="10" ht="24" customHeight="1">
      <s:c r="A10" s="5"/>
      <s:c r="B10" s="5"/>
      <s:c r="C10" s="5"/>
    </s:row>
    <s:row r="11" ht="24" customHeight="1">
      <s:c r="A11" s="5"/>
      <s:c r="B11" s="5"/>
      <s:c r="C11" s="5"/>
    </s:row>
    <s:row r="12" ht="24" customHeight="1">
      <s:c r="A12" s="5"/>
      <s:c r="B12" s="5"/>
      <s:c r="C12" s="5"/>
    </s:row>
    <s:row r="13" ht="18" customHeight="1">
      <s:c r="A13" s="3" t="inlineStr">
        <s:is>
          <s:t>Optimal project funding plan</s:t>
        </s:is>
      </s:c>
    </s:row>
    <s:row r="14" ht="30" customHeight="1">
      <s:c r="A14" s="4" cm="1">
        <s:f t="array" ref="A14:D44">_xldudf_BF_OUTPUT("plan")</s:f>
      </s:c>
      <s:c r="B14" s="4"/>
      <s:c r="C14" s="4"/>
      <s:c r="D14" s="4"/>
    </s:row>
    <s:row r="15" ht="18" customHeight="1">
      <s:c r="A15" s="5"/>
      <s:c r="B15" s="6"/>
      <s:c r="C15" s="7"/>
      <s:c r="D15" s="8"/>
    </s:row>
    <s:row r="16" ht="18" customHeight="1">
      <s:c r="A16" s="5"/>
      <s:c r="B16" s="6"/>
      <s:c r="C16" s="7"/>
      <s:c r="D16" s="8"/>
    </s:row>
    <s:row r="17" ht="18" customHeight="1">
      <s:c r="A17" s="5"/>
      <s:c r="B17" s="6"/>
      <s:c r="C17" s="7"/>
      <s:c r="D17" s="8"/>
    </s:row>
    <s:row r="18" ht="18" customHeight="1">
      <s:c r="A18" s="5"/>
      <s:c r="B18" s="6"/>
      <s:c r="C18" s="7"/>
      <s:c r="D18" s="8"/>
    </s:row>
    <s:row r="19" ht="18" customHeight="1">
      <s:c r="A19" s="5"/>
      <s:c r="B19" s="6"/>
      <s:c r="C19" s="7"/>
      <s:c r="D19" s="8"/>
    </s:row>
    <s:row r="20" ht="18" customHeight="1">
      <s:c r="A20" s="5"/>
      <s:c r="B20" s="6"/>
      <s:c r="C20" s="7"/>
      <s:c r="D20" s="8"/>
    </s:row>
    <s:row r="21" ht="18" customHeight="1">
      <s:c r="A21" s="5"/>
      <s:c r="B21" s="6"/>
      <s:c r="C21" s="7"/>
      <s:c r="D21" s="8"/>
    </s:row>
    <s:row r="22" ht="18" customHeight="1">
      <s:c r="A22" s="5"/>
      <s:c r="B22" s="6"/>
      <s:c r="C22" s="7"/>
      <s:c r="D22" s="8"/>
    </s:row>
    <s:row r="23" ht="18" customHeight="1">
      <s:c r="A23" s="5"/>
      <s:c r="B23" s="6"/>
      <s:c r="C23" s="7"/>
      <s:c r="D23" s="8"/>
    </s:row>
    <s:row r="24" ht="18" customHeight="1">
      <s:c r="A24" s="5"/>
      <s:c r="B24" s="6"/>
      <s:c r="C24" s="7"/>
      <s:c r="D24" s="8"/>
    </s:row>
    <s:row r="25" ht="18" customHeight="1">
      <s:c r="A25" s="5"/>
      <s:c r="B25" s="6"/>
      <s:c r="C25" s="7"/>
      <s:c r="D25" s="8"/>
    </s:row>
    <s:row r="26" ht="18" customHeight="1">
      <s:c r="A26" s="5"/>
      <s:c r="B26" s="6"/>
      <s:c r="C26" s="7"/>
      <s:c r="D26" s="8"/>
    </s:row>
    <s:row r="27" ht="18" customHeight="1">
      <s:c r="A27" s="5"/>
      <s:c r="B27" s="6"/>
      <s:c r="C27" s="7"/>
      <s:c r="D27" s="8"/>
    </s:row>
    <s:row r="28" ht="18" customHeight="1">
      <s:c r="A28" s="5"/>
      <s:c r="B28" s="6"/>
      <s:c r="C28" s="7"/>
      <s:c r="D28" s="8"/>
    </s:row>
    <s:row r="29" ht="18" customHeight="1">
      <s:c r="A29" s="5"/>
      <s:c r="B29" s="6"/>
      <s:c r="C29" s="7"/>
      <s:c r="D29" s="8"/>
    </s:row>
    <s:row r="30" ht="18" customHeight="1">
      <s:c r="A30" s="5"/>
      <s:c r="B30" s="6"/>
      <s:c r="C30" s="7"/>
      <s:c r="D30" s="8"/>
    </s:row>
    <s:row r="31" ht="18" customHeight="1">
      <s:c r="A31" s="5"/>
      <s:c r="B31" s="6"/>
      <s:c r="C31" s="7"/>
      <s:c r="D31" s="8"/>
    </s:row>
    <s:row r="32" ht="18" customHeight="1">
      <s:c r="A32" s="5"/>
      <s:c r="B32" s="6"/>
      <s:c r="C32" s="7"/>
      <s:c r="D32" s="8"/>
    </s:row>
    <s:row r="33" ht="18" customHeight="1">
      <s:c r="A33" s="5"/>
      <s:c r="B33" s="6"/>
      <s:c r="C33" s="7"/>
      <s:c r="D33" s="8"/>
    </s:row>
    <s:row r="34" ht="18" customHeight="1">
      <s:c r="A34" s="5"/>
      <s:c r="B34" s="6"/>
      <s:c r="C34" s="7"/>
      <s:c r="D34" s="8"/>
    </s:row>
    <s:row r="35" ht="18" customHeight="1">
      <s:c r="A35" s="5"/>
      <s:c r="B35" s="6"/>
      <s:c r="C35" s="7"/>
      <s:c r="D35" s="8"/>
    </s:row>
    <s:row r="36" ht="18" customHeight="1">
      <s:c r="A36" s="5"/>
      <s:c r="B36" s="6"/>
      <s:c r="C36" s="7"/>
      <s:c r="D36" s="8"/>
    </s:row>
    <s:row r="37" ht="18" customHeight="1">
      <s:c r="A37" s="5"/>
      <s:c r="B37" s="6"/>
      <s:c r="C37" s="7"/>
      <s:c r="D37" s="8"/>
    </s:row>
    <s:row r="38" ht="18" customHeight="1">
      <s:c r="A38" s="5"/>
      <s:c r="B38" s="6"/>
      <s:c r="C38" s="7"/>
      <s:c r="D38" s="8"/>
    </s:row>
    <s:row r="39" ht="18" customHeight="1">
      <s:c r="A39" s="5"/>
      <s:c r="B39" s="6"/>
      <s:c r="C39" s="7"/>
      <s:c r="D39" s="8"/>
    </s:row>
    <s:row r="40" ht="18" customHeight="1">
      <s:c r="A40" s="5"/>
      <s:c r="B40" s="6"/>
      <s:c r="C40" s="7"/>
      <s:c r="D40" s="8"/>
    </s:row>
    <s:row r="41" ht="18" customHeight="1">
      <s:c r="A41" s="5"/>
      <s:c r="B41" s="6"/>
      <s:c r="C41" s="7"/>
      <s:c r="D41" s="8"/>
    </s:row>
    <s:row r="42" ht="18" customHeight="1">
      <s:c r="A42" s="5"/>
      <s:c r="B42" s="6"/>
      <s:c r="C42" s="7"/>
      <s:c r="D42" s="8"/>
    </s:row>
    <s:row r="43" ht="18" customHeight="1">
      <s:c r="A43" s="5"/>
      <s:c r="B43" s="6"/>
      <s:c r="C43" s="7"/>
      <s:c r="D43" s="8"/>
    </s:row>
    <s:row r="44" ht="18" customHeight="1">
      <s:c r="A44" s="5"/>
      <s:c r="B44" s="6"/>
      <s:c r="C44" s="7"/>
      <s:c r="D44" s="8"/>
    </s:row>
    <s:row r="45" ht="18" customHeight="1"/>
    <s:row r="46" ht="18" customHeight="1">
      <s:c r="A46" s="3" t="inlineStr">
        <s:is>
          <s:t>Resource capacity utilization &amp; limits</s:t>
        </s:is>
      </s:c>
    </s:row>
    <s:row r="47" ht="24" customHeight="1">
      <s:c r="A47" s="4" cm="1">
        <s:f t="array" ref="A47:F57">_xldudf_BF_OUTPUT("resources")</s:f>
      </s:c>
      <s:c r="B47" s="4"/>
      <s:c r="C47" s="4"/>
      <s:c r="D47" s="4"/>
      <s:c r="E47" s="4"/>
      <s:c r="F47" s="4"/>
    </s:row>
    <s:row r="48" ht="24" customHeight="1">
      <s:c r="A48" s="5"/>
      <s:c r="B48" s="6"/>
      <s:c r="C48" s="6"/>
      <s:c r="D48" s="6"/>
      <s:c r="E48" s="8"/>
      <s:c r="F48" s="5"/>
    </s:row>
    <s:row r="49" ht="24" customHeight="1">
      <s:c r="A49" s="5"/>
      <s:c r="B49" s="6"/>
      <s:c r="C49" s="6"/>
      <s:c r="D49" s="6"/>
      <s:c r="E49" s="8"/>
      <s:c r="F49" s="5"/>
    </s:row>
    <s:row r="50" ht="24" customHeight="1">
      <s:c r="A50" s="5"/>
      <s:c r="B50" s="6"/>
      <s:c r="C50" s="6"/>
      <s:c r="D50" s="6"/>
      <s:c r="E50" s="8"/>
      <s:c r="F50" s="5"/>
    </s:row>
    <s:row r="51" ht="24" customHeight="1">
      <s:c r="A51" s="5"/>
      <s:c r="B51" s="6"/>
      <s:c r="C51" s="6"/>
      <s:c r="D51" s="6"/>
      <s:c r="E51" s="8"/>
      <s:c r="F51" s="5"/>
    </s:row>
    <s:row r="52" ht="24" customHeight="1">
      <s:c r="A52" s="5"/>
      <s:c r="B52" s="6"/>
      <s:c r="C52" s="6"/>
      <s:c r="D52" s="6"/>
      <s:c r="E52" s="8"/>
      <s:c r="F52" s="5"/>
    </s:row>
    <s:row r="53" ht="24" customHeight="1">
      <s:c r="A53" s="5"/>
      <s:c r="B53" s="6"/>
      <s:c r="C53" s="6"/>
      <s:c r="D53" s="6"/>
      <s:c r="E53" s="8"/>
      <s:c r="F53" s="5"/>
    </s:row>
    <s:row r="54" ht="24" customHeight="1">
      <s:c r="A54" s="5"/>
      <s:c r="B54" s="6"/>
      <s:c r="C54" s="6"/>
      <s:c r="D54" s="6"/>
      <s:c r="E54" s="8"/>
      <s:c r="F54" s="5"/>
    </s:row>
    <s:row r="55" ht="24" customHeight="1">
      <s:c r="A55" s="5"/>
      <s:c r="B55" s="6"/>
      <s:c r="C55" s="6"/>
      <s:c r="D55" s="6"/>
      <s:c r="E55" s="8"/>
      <s:c r="F55" s="5"/>
    </s:row>
    <s:row r="56" ht="24" customHeight="1">
      <s:c r="A56" s="5"/>
      <s:c r="B56" s="6"/>
      <s:c r="C56" s="6"/>
      <s:c r="D56" s="6"/>
      <s:c r="E56" s="8"/>
      <s:c r="F56" s="5"/>
    </s:row>
    <s:row r="57" ht="24" customHeight="1">
      <s:c r="A57" s="5"/>
      <s:c r="B57" s="6"/>
      <s:c r="C57" s="6"/>
      <s:c r="D57" s="6"/>
      <s:c r="E57" s="8"/>
      <s:c r="F57" s="5"/>
    </s:row>
  </s:sheetData>
  <s:mergeCells count="5">
    <s:mergeCell ref="A2:F2"/>
    <s:mergeCell ref="A46:F46"/>
    <s:mergeCell ref="A1:F1"/>
    <s:mergeCell ref="A4:C4"/>
    <s:mergeCell ref="A13:D13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5"/>
  <sheetViews>
    <sheetView showGridLines="0" zoomScale="100" workbookViewId="0">
      <selection activeCell="A1" sqref="A1"/>
    </sheetView>
  </sheetViews>
  <sheetFormatPr baseColWidth="8" defaultRowHeight="15"/>
  <cols>
    <col width="20" customWidth="1" min="1" max="1"/>
    <col width="13.7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1.25" customWidth="1" min="13" max="13"/>
  </cols>
  <sheetData>
    <row r="1" ht="25.5" customHeight="1">
      <c r="A1" s="1" t="inlineStr">
        <is>
          <t>Capital Allocation Model</t>
        </is>
      </c>
    </row>
    <row r="2" ht="36" customHeight="1">
      <c r="A2" s="2" t="inlineStr">
        <is>
          <t>Capital budgeting tableau: candidate projects, expected values, and resource requirements per project. Blue cells are editable inputs.</t>
        </is>
      </c>
    </row>
    <row r="3" ht="18" customHeight="1"/>
    <row r="4" ht="18" customHeight="1">
      <c r="A4" s="3" t="inlineStr">
        <is>
          <t>Optimization Settings</t>
        </is>
      </c>
    </row>
    <row r="5" ht="18" customHeight="1">
      <c r="A5" s="9" t="inlineStr">
        <is>
          <t>Setting</t>
        </is>
      </c>
      <c r="B5" s="9" t="inlineStr">
        <is>
          <t>Value</t>
        </is>
      </c>
    </row>
    <row r="6" ht="18" customHeight="1">
      <c r="A6" s="10" t="inlineStr">
        <is>
          <t>Time limit (seconds)</t>
        </is>
      </c>
      <c r="B6" s="11" t="n">
        <v>20</v>
      </c>
    </row>
    <row r="7" ht="18" customHeight="1"/>
    <row r="8" ht="18" customHeight="1">
      <c r="A8" s="3" t="inlineStr">
        <is>
          <t>Project Resource Tableau &amp; Resource Budgets</t>
        </is>
      </c>
    </row>
    <row r="9" ht="18" customHeight="1">
      <c r="A9" s="9" t="inlineStr">
        <is>
          <t>Project</t>
        </is>
      </c>
      <c r="B9" s="9" t="inlineStr">
        <is>
          <t>Value</t>
        </is>
      </c>
      <c r="C9" s="9" t="inlineStr">
        <is>
          <t>Resource 1</t>
        </is>
      </c>
      <c r="D9" s="9" t="inlineStr">
        <is>
          <t>Resource 2</t>
        </is>
      </c>
      <c r="E9" s="9" t="inlineStr">
        <is>
          <t>Resource 3</t>
        </is>
      </c>
      <c r="F9" s="9" t="inlineStr">
        <is>
          <t>Resource 4</t>
        </is>
      </c>
      <c r="G9" s="9" t="inlineStr">
        <is>
          <t>Resource 5</t>
        </is>
      </c>
      <c r="H9" s="9" t="inlineStr">
        <is>
          <t>Resource 6</t>
        </is>
      </c>
      <c r="I9" s="9" t="inlineStr">
        <is>
          <t>Resource 7</t>
        </is>
      </c>
      <c r="J9" s="9" t="inlineStr">
        <is>
          <t>Resource 8</t>
        </is>
      </c>
      <c r="K9" s="9" t="inlineStr">
        <is>
          <t>Resource 9</t>
        </is>
      </c>
      <c r="L9" s="9" t="inlineStr">
        <is>
          <t>Resource 10</t>
        </is>
      </c>
    </row>
    <row r="10" ht="18" customHeight="1">
      <c r="A10" s="9" t="inlineStr">
        <is>
          <t>Available Budget</t>
        </is>
      </c>
      <c r="B10" s="10" t="inlineStr"/>
      <c r="C10" s="12" t="n">
        <v>930</v>
      </c>
      <c r="D10" s="13" t="n">
        <v>1210</v>
      </c>
      <c r="E10" s="13" t="n">
        <v>272</v>
      </c>
      <c r="F10" s="13" t="n">
        <v>462</v>
      </c>
      <c r="G10" s="13" t="n">
        <v>532</v>
      </c>
      <c r="H10" s="13" t="n">
        <v>572</v>
      </c>
      <c r="I10" s="13" t="n">
        <v>240</v>
      </c>
      <c r="J10" s="13" t="n">
        <v>400</v>
      </c>
      <c r="K10" s="13" t="n">
        <v>470</v>
      </c>
      <c r="L10" s="14" t="n">
        <v>490</v>
      </c>
    </row>
    <row r="11" ht="18" customHeight="1">
      <c r="A11" s="10" t="inlineStr">
        <is>
          <t>Project 1</t>
        </is>
      </c>
      <c r="B11" s="12" t="n">
        <v>100</v>
      </c>
      <c r="C11" s="13" t="n">
        <v>8</v>
      </c>
      <c r="D11" s="13" t="n">
        <v>8</v>
      </c>
      <c r="E11" s="13" t="n">
        <v>3</v>
      </c>
      <c r="F11" s="13" t="n">
        <v>5</v>
      </c>
      <c r="G11" s="13" t="n">
        <v>5</v>
      </c>
      <c r="H11" s="13" t="n">
        <v>5</v>
      </c>
      <c r="I11" s="13" t="n">
        <v>0</v>
      </c>
      <c r="J11" s="13" t="n">
        <v>3</v>
      </c>
      <c r="K11" s="13" t="n">
        <v>3</v>
      </c>
      <c r="L11" s="14" t="n">
        <v>3</v>
      </c>
    </row>
    <row r="12" ht="18" customHeight="1">
      <c r="A12" s="10" t="inlineStr">
        <is>
          <t>Project 2</t>
        </is>
      </c>
      <c r="B12" s="12" t="n">
        <v>220</v>
      </c>
      <c r="C12" s="13" t="n">
        <v>24</v>
      </c>
      <c r="D12" s="13" t="n">
        <v>44</v>
      </c>
      <c r="E12" s="13" t="n">
        <v>6</v>
      </c>
      <c r="F12" s="13" t="n">
        <v>9</v>
      </c>
      <c r="G12" s="13" t="n">
        <v>11</v>
      </c>
      <c r="H12" s="13" t="n">
        <v>11</v>
      </c>
      <c r="I12" s="13" t="n">
        <v>0</v>
      </c>
      <c r="J12" s="13" t="n">
        <v>4</v>
      </c>
      <c r="K12" s="13" t="n">
        <v>6</v>
      </c>
      <c r="L12" s="14" t="n">
        <v>8</v>
      </c>
    </row>
    <row r="13" ht="18" customHeight="1">
      <c r="A13" s="10" t="inlineStr">
        <is>
          <t>Project 3</t>
        </is>
      </c>
      <c r="B13" s="12" t="n">
        <v>90</v>
      </c>
      <c r="C13" s="13" t="n">
        <v>13</v>
      </c>
      <c r="D13" s="13" t="n">
        <v>13</v>
      </c>
      <c r="E13" s="13" t="n">
        <v>4</v>
      </c>
      <c r="F13" s="13" t="n">
        <v>6</v>
      </c>
      <c r="G13" s="13" t="n">
        <v>7</v>
      </c>
      <c r="H13" s="13" t="n">
        <v>7</v>
      </c>
      <c r="I13" s="13" t="n">
        <v>1</v>
      </c>
      <c r="J13" s="13" t="n">
        <v>5</v>
      </c>
      <c r="K13" s="13" t="n">
        <v>9</v>
      </c>
      <c r="L13" s="14" t="n">
        <v>9</v>
      </c>
    </row>
    <row r="14" ht="18" customHeight="1">
      <c r="A14" s="10" t="inlineStr">
        <is>
          <t>Project 4</t>
        </is>
      </c>
      <c r="B14" s="12" t="n">
        <v>400</v>
      </c>
      <c r="C14" s="13" t="n">
        <v>80</v>
      </c>
      <c r="D14" s="13" t="n">
        <v>100</v>
      </c>
      <c r="E14" s="13" t="n">
        <v>20</v>
      </c>
      <c r="F14" s="13" t="n">
        <v>40</v>
      </c>
      <c r="G14" s="13" t="n">
        <v>50</v>
      </c>
      <c r="H14" s="13" t="n">
        <v>55</v>
      </c>
      <c r="I14" s="13" t="n">
        <v>10</v>
      </c>
      <c r="J14" s="13" t="n">
        <v>20</v>
      </c>
      <c r="K14" s="13" t="n">
        <v>30</v>
      </c>
      <c r="L14" s="14" t="n">
        <v>35</v>
      </c>
    </row>
    <row r="15" ht="18" customHeight="1">
      <c r="A15" s="10" t="inlineStr">
        <is>
          <t>Project 5</t>
        </is>
      </c>
      <c r="B15" s="12" t="n">
        <v>300</v>
      </c>
      <c r="C15" s="13" t="n">
        <v>70</v>
      </c>
      <c r="D15" s="13" t="n">
        <v>100</v>
      </c>
      <c r="E15" s="13" t="n">
        <v>20</v>
      </c>
      <c r="F15" s="13" t="n">
        <v>30</v>
      </c>
      <c r="G15" s="13" t="n">
        <v>40</v>
      </c>
      <c r="H15" s="13" t="n">
        <v>40</v>
      </c>
      <c r="I15" s="13" t="n">
        <v>4</v>
      </c>
      <c r="J15" s="13" t="n">
        <v>14</v>
      </c>
      <c r="K15" s="13" t="n">
        <v>29</v>
      </c>
      <c r="L15" s="14" t="n">
        <v>29</v>
      </c>
    </row>
    <row r="16" ht="18" customHeight="1">
      <c r="A16" s="10" t="inlineStr">
        <is>
          <t>Project 6</t>
        </is>
      </c>
      <c r="B16" s="12" t="n">
        <v>400</v>
      </c>
      <c r="C16" s="13" t="n">
        <v>80</v>
      </c>
      <c r="D16" s="13" t="n">
        <v>90</v>
      </c>
      <c r="E16" s="13" t="n">
        <v>30</v>
      </c>
      <c r="F16" s="13" t="n">
        <v>40</v>
      </c>
      <c r="G16" s="13" t="n">
        <v>40</v>
      </c>
      <c r="H16" s="13" t="n">
        <v>40</v>
      </c>
      <c r="I16" s="13" t="n">
        <v>10</v>
      </c>
      <c r="J16" s="13" t="n">
        <v>20</v>
      </c>
      <c r="K16" s="13" t="n">
        <v>20</v>
      </c>
      <c r="L16" s="14" t="n">
        <v>20</v>
      </c>
    </row>
    <row r="17" ht="18" customHeight="1">
      <c r="A17" s="10" t="inlineStr">
        <is>
          <t>Project 7</t>
        </is>
      </c>
      <c r="B17" s="12" t="n">
        <v>205</v>
      </c>
      <c r="C17" s="13" t="n">
        <v>45</v>
      </c>
      <c r="D17" s="13" t="n">
        <v>75</v>
      </c>
      <c r="E17" s="13" t="n">
        <v>8</v>
      </c>
      <c r="F17" s="13" t="n">
        <v>16</v>
      </c>
      <c r="G17" s="13" t="n">
        <v>19</v>
      </c>
      <c r="H17" s="13" t="n">
        <v>21</v>
      </c>
      <c r="I17" s="13" t="n">
        <v>0</v>
      </c>
      <c r="J17" s="13" t="n">
        <v>6</v>
      </c>
      <c r="K17" s="13" t="n">
        <v>12</v>
      </c>
      <c r="L17" s="14" t="n">
        <v>16</v>
      </c>
    </row>
    <row r="18" ht="18" customHeight="1">
      <c r="A18" s="10" t="inlineStr">
        <is>
          <t>Project 8</t>
        </is>
      </c>
      <c r="B18" s="12" t="n">
        <v>120</v>
      </c>
      <c r="C18" s="13" t="n">
        <v>15</v>
      </c>
      <c r="D18" s="13" t="n">
        <v>25</v>
      </c>
      <c r="E18" s="13" t="n">
        <v>3</v>
      </c>
      <c r="F18" s="13" t="n">
        <v>5</v>
      </c>
      <c r="G18" s="13" t="n">
        <v>7</v>
      </c>
      <c r="H18" s="13" t="n">
        <v>9</v>
      </c>
      <c r="I18" s="13" t="n">
        <v>6</v>
      </c>
      <c r="J18" s="13" t="n">
        <v>12</v>
      </c>
      <c r="K18" s="13" t="n">
        <v>12</v>
      </c>
      <c r="L18" s="14" t="n">
        <v>15</v>
      </c>
    </row>
    <row r="19" ht="18" customHeight="1">
      <c r="A19" s="10" t="inlineStr">
        <is>
          <t>Project 9</t>
        </is>
      </c>
      <c r="B19" s="12" t="n">
        <v>160</v>
      </c>
      <c r="C19" s="13" t="n">
        <v>28</v>
      </c>
      <c r="D19" s="13" t="n">
        <v>28</v>
      </c>
      <c r="E19" s="13" t="n">
        <v>12</v>
      </c>
      <c r="F19" s="13" t="n">
        <v>18</v>
      </c>
      <c r="G19" s="13" t="n">
        <v>18</v>
      </c>
      <c r="H19" s="13" t="n">
        <v>18</v>
      </c>
      <c r="I19" s="13" t="n">
        <v>0</v>
      </c>
      <c r="J19" s="13" t="n">
        <v>10</v>
      </c>
      <c r="K19" s="13" t="n">
        <v>10</v>
      </c>
      <c r="L19" s="14" t="n">
        <v>10</v>
      </c>
    </row>
    <row r="20" ht="18" customHeight="1">
      <c r="A20" s="10" t="inlineStr">
        <is>
          <t>Project 10</t>
        </is>
      </c>
      <c r="B20" s="12" t="n">
        <v>580</v>
      </c>
      <c r="C20" s="13" t="n">
        <v>90</v>
      </c>
      <c r="D20" s="13" t="n">
        <v>120</v>
      </c>
      <c r="E20" s="13" t="n">
        <v>14</v>
      </c>
      <c r="F20" s="13" t="n">
        <v>24</v>
      </c>
      <c r="G20" s="13" t="n">
        <v>29</v>
      </c>
      <c r="H20" s="13" t="n">
        <v>29</v>
      </c>
      <c r="I20" s="13" t="n">
        <v>6</v>
      </c>
      <c r="J20" s="13" t="n">
        <v>18</v>
      </c>
      <c r="K20" s="13" t="n">
        <v>30</v>
      </c>
      <c r="L20" s="14" t="n">
        <v>30</v>
      </c>
    </row>
    <row r="21" ht="18" customHeight="1">
      <c r="A21" s="10" t="inlineStr">
        <is>
          <t>Project 11</t>
        </is>
      </c>
      <c r="B21" s="12" t="n">
        <v>400</v>
      </c>
      <c r="C21" s="13" t="n">
        <v>130</v>
      </c>
      <c r="D21" s="13" t="n">
        <v>130</v>
      </c>
      <c r="E21" s="13" t="n">
        <v>40</v>
      </c>
      <c r="F21" s="13" t="n">
        <v>60</v>
      </c>
      <c r="G21" s="13" t="n">
        <v>70</v>
      </c>
      <c r="H21" s="13" t="n">
        <v>70</v>
      </c>
      <c r="I21" s="13" t="n">
        <v>32</v>
      </c>
      <c r="J21" s="13" t="n">
        <v>42</v>
      </c>
      <c r="K21" s="13" t="n">
        <v>42</v>
      </c>
      <c r="L21" s="14" t="n">
        <v>42</v>
      </c>
    </row>
    <row r="22" ht="18" customHeight="1">
      <c r="A22" s="10" t="inlineStr">
        <is>
          <t>Project 12</t>
        </is>
      </c>
      <c r="B22" s="12" t="n">
        <v>140</v>
      </c>
      <c r="C22" s="13" t="n">
        <v>32</v>
      </c>
      <c r="D22" s="13" t="n">
        <v>32</v>
      </c>
      <c r="E22" s="13" t="n">
        <v>6</v>
      </c>
      <c r="F22" s="13" t="n">
        <v>16</v>
      </c>
      <c r="G22" s="13" t="n">
        <v>21</v>
      </c>
      <c r="H22" s="13" t="n">
        <v>21</v>
      </c>
      <c r="I22" s="13" t="n">
        <v>3</v>
      </c>
      <c r="J22" s="13" t="n">
        <v>9</v>
      </c>
      <c r="K22" s="13" t="n">
        <v>18</v>
      </c>
      <c r="L22" s="14" t="n">
        <v>20</v>
      </c>
    </row>
    <row r="23" ht="18" customHeight="1">
      <c r="A23" s="10" t="inlineStr">
        <is>
          <t>Project 13</t>
        </is>
      </c>
      <c r="B23" s="12" t="n">
        <v>100</v>
      </c>
      <c r="C23" s="13" t="n">
        <v>20</v>
      </c>
      <c r="D23" s="13" t="n">
        <v>40</v>
      </c>
      <c r="E23" s="13" t="n">
        <v>3</v>
      </c>
      <c r="F23" s="13" t="n">
        <v>11</v>
      </c>
      <c r="G23" s="13" t="n">
        <v>17</v>
      </c>
      <c r="H23" s="13" t="n">
        <v>17</v>
      </c>
      <c r="I23" s="13" t="n">
        <v>0</v>
      </c>
      <c r="J23" s="13" t="n">
        <v>12</v>
      </c>
      <c r="K23" s="13" t="n">
        <v>18</v>
      </c>
      <c r="L23" s="14" t="n">
        <v>18</v>
      </c>
    </row>
    <row r="24" ht="18" customHeight="1">
      <c r="A24" s="10" t="inlineStr">
        <is>
          <t>Project 14</t>
        </is>
      </c>
      <c r="B24" s="12" t="n">
        <v>1300</v>
      </c>
      <c r="C24" s="13" t="n">
        <v>120</v>
      </c>
      <c r="D24" s="13" t="n">
        <v>160</v>
      </c>
      <c r="E24" s="13" t="n">
        <v>20</v>
      </c>
      <c r="F24" s="13" t="n">
        <v>30</v>
      </c>
      <c r="G24" s="13" t="n">
        <v>30</v>
      </c>
      <c r="H24" s="13" t="n">
        <v>35</v>
      </c>
      <c r="I24" s="13" t="n">
        <v>70</v>
      </c>
      <c r="J24" s="13" t="n">
        <v>100</v>
      </c>
      <c r="K24" s="13" t="n">
        <v>110</v>
      </c>
      <c r="L24" s="14" t="n">
        <v>120</v>
      </c>
    </row>
    <row r="25" ht="18" customHeight="1">
      <c r="A25" s="10" t="inlineStr">
        <is>
          <t>Project 15</t>
        </is>
      </c>
      <c r="B25" s="12" t="n">
        <v>650</v>
      </c>
      <c r="C25" s="13" t="n">
        <v>40</v>
      </c>
      <c r="D25" s="13" t="n">
        <v>40</v>
      </c>
      <c r="E25" s="13" t="n">
        <v>5</v>
      </c>
      <c r="F25" s="13" t="n">
        <v>25</v>
      </c>
      <c r="G25" s="13" t="n">
        <v>25</v>
      </c>
      <c r="H25" s="13" t="n">
        <v>25</v>
      </c>
      <c r="I25" s="13" t="n">
        <v>10</v>
      </c>
      <c r="J25" s="13" t="n">
        <v>20</v>
      </c>
      <c r="K25" s="13" t="n">
        <v>20</v>
      </c>
      <c r="L25" s="14" t="n">
        <v>20</v>
      </c>
    </row>
    <row r="26" ht="18" customHeight="1">
      <c r="A26" s="10" t="inlineStr">
        <is>
          <t>Project 16</t>
        </is>
      </c>
      <c r="B26" s="12" t="n">
        <v>320</v>
      </c>
      <c r="C26" s="13" t="n">
        <v>30</v>
      </c>
      <c r="D26" s="13" t="n">
        <v>60</v>
      </c>
      <c r="E26" s="13" t="n">
        <v>0</v>
      </c>
      <c r="F26" s="13" t="n">
        <v>10</v>
      </c>
      <c r="G26" s="13" t="n">
        <v>15</v>
      </c>
      <c r="H26" s="13" t="n">
        <v>20</v>
      </c>
      <c r="I26" s="13" t="n">
        <v>0</v>
      </c>
      <c r="J26" s="13" t="n">
        <v>5</v>
      </c>
      <c r="K26" s="13" t="n">
        <v>15</v>
      </c>
      <c r="L26" s="14" t="n">
        <v>20</v>
      </c>
    </row>
    <row r="27" ht="18" customHeight="1">
      <c r="A27" s="10" t="inlineStr">
        <is>
          <t>Project 17</t>
        </is>
      </c>
      <c r="B27" s="12" t="n">
        <v>480</v>
      </c>
      <c r="C27" s="13" t="n">
        <v>20</v>
      </c>
      <c r="D27" s="13" t="n">
        <v>55</v>
      </c>
      <c r="E27" s="13" t="n">
        <v>5</v>
      </c>
      <c r="F27" s="13" t="n">
        <v>13</v>
      </c>
      <c r="G27" s="13" t="n">
        <v>25</v>
      </c>
      <c r="H27" s="13" t="n">
        <v>25</v>
      </c>
      <c r="I27" s="13" t="n">
        <v>0</v>
      </c>
      <c r="J27" s="13" t="n">
        <v>6</v>
      </c>
      <c r="K27" s="13" t="n">
        <v>18</v>
      </c>
      <c r="L27" s="14" t="n">
        <v>22</v>
      </c>
    </row>
    <row r="28" ht="18" customHeight="1">
      <c r="A28" s="10" t="inlineStr">
        <is>
          <t>Project 18</t>
        </is>
      </c>
      <c r="B28" s="12" t="n">
        <v>80</v>
      </c>
      <c r="C28" s="13" t="n">
        <v>6</v>
      </c>
      <c r="D28" s="13" t="n">
        <v>10</v>
      </c>
      <c r="E28" s="13" t="n">
        <v>3</v>
      </c>
      <c r="F28" s="13" t="n">
        <v>5</v>
      </c>
      <c r="G28" s="13" t="n">
        <v>5</v>
      </c>
      <c r="H28" s="13" t="n">
        <v>5</v>
      </c>
      <c r="I28" s="13" t="n">
        <v>0</v>
      </c>
      <c r="J28" s="13" t="n">
        <v>4</v>
      </c>
      <c r="K28" s="13" t="n">
        <v>7</v>
      </c>
      <c r="L28" s="14" t="n">
        <v>7</v>
      </c>
    </row>
    <row r="29" ht="18" customHeight="1">
      <c r="A29" s="10" t="inlineStr">
        <is>
          <t>Project 19</t>
        </is>
      </c>
      <c r="B29" s="12" t="n">
        <v>60</v>
      </c>
      <c r="C29" s="13" t="n">
        <v>3</v>
      </c>
      <c r="D29" s="13" t="n">
        <v>6</v>
      </c>
      <c r="E29" s="13" t="n">
        <v>0</v>
      </c>
      <c r="F29" s="13" t="n">
        <v>1</v>
      </c>
      <c r="G29" s="13" t="n">
        <v>1</v>
      </c>
      <c r="H29" s="13" t="n">
        <v>2</v>
      </c>
      <c r="I29" s="13" t="n">
        <v>0</v>
      </c>
      <c r="J29" s="13" t="n">
        <v>1</v>
      </c>
      <c r="K29" s="13" t="n">
        <v>2</v>
      </c>
      <c r="L29" s="14" t="n">
        <v>3</v>
      </c>
    </row>
    <row r="30" ht="18" customHeight="1">
      <c r="A30" s="10" t="inlineStr">
        <is>
          <t>Project 20</t>
        </is>
      </c>
      <c r="B30" s="12" t="n">
        <v>2550</v>
      </c>
      <c r="C30" s="13" t="n">
        <v>180</v>
      </c>
      <c r="D30" s="13" t="n">
        <v>240</v>
      </c>
      <c r="E30" s="13" t="n">
        <v>20</v>
      </c>
      <c r="F30" s="13" t="n">
        <v>80</v>
      </c>
      <c r="G30" s="13" t="n">
        <v>100</v>
      </c>
      <c r="H30" s="13" t="n">
        <v>110</v>
      </c>
      <c r="I30" s="13" t="n">
        <v>0</v>
      </c>
      <c r="J30" s="13" t="n">
        <v>20</v>
      </c>
      <c r="K30" s="13" t="n">
        <v>40</v>
      </c>
      <c r="L30" s="14" t="n">
        <v>50</v>
      </c>
    </row>
    <row r="31" ht="18" customHeight="1">
      <c r="A31" s="10" t="inlineStr">
        <is>
          <t>Project 21</t>
        </is>
      </c>
      <c r="B31" s="12" t="n">
        <v>3100</v>
      </c>
      <c r="C31" s="13" t="n">
        <v>220</v>
      </c>
      <c r="D31" s="13" t="n">
        <v>290</v>
      </c>
      <c r="E31" s="13" t="n">
        <v>30</v>
      </c>
      <c r="F31" s="13" t="n">
        <v>60</v>
      </c>
      <c r="G31" s="13" t="n">
        <v>70</v>
      </c>
      <c r="H31" s="13" t="n">
        <v>70</v>
      </c>
      <c r="I31" s="13" t="n">
        <v>30</v>
      </c>
      <c r="J31" s="13" t="n">
        <v>50</v>
      </c>
      <c r="K31" s="13" t="n">
        <v>60</v>
      </c>
      <c r="L31" s="14" t="n">
        <v>60</v>
      </c>
    </row>
    <row r="32" ht="18" customHeight="1">
      <c r="A32" s="10" t="inlineStr">
        <is>
          <t>Project 22</t>
        </is>
      </c>
      <c r="B32" s="12" t="n">
        <v>1100</v>
      </c>
      <c r="C32" s="13" t="n">
        <v>50</v>
      </c>
      <c r="D32" s="13" t="n">
        <v>80</v>
      </c>
      <c r="E32" s="13" t="n">
        <v>40</v>
      </c>
      <c r="F32" s="13" t="n">
        <v>50</v>
      </c>
      <c r="G32" s="13" t="n">
        <v>55</v>
      </c>
      <c r="H32" s="13" t="n">
        <v>55</v>
      </c>
      <c r="I32" s="13" t="n">
        <v>10</v>
      </c>
      <c r="J32" s="13" t="n">
        <v>30</v>
      </c>
      <c r="K32" s="13" t="n">
        <v>50</v>
      </c>
      <c r="L32" s="14" t="n">
        <v>55</v>
      </c>
    </row>
    <row r="33" ht="18" customHeight="1">
      <c r="A33" s="10" t="inlineStr">
        <is>
          <t>Project 23</t>
        </is>
      </c>
      <c r="B33" s="12" t="n">
        <v>950</v>
      </c>
      <c r="C33" s="13" t="n">
        <v>30</v>
      </c>
      <c r="D33" s="13" t="n">
        <v>90</v>
      </c>
      <c r="E33" s="13" t="n">
        <v>10</v>
      </c>
      <c r="F33" s="13" t="n">
        <v>20</v>
      </c>
      <c r="G33" s="13" t="n">
        <v>20</v>
      </c>
      <c r="H33" s="13" t="n">
        <v>20</v>
      </c>
      <c r="I33" s="13" t="n">
        <v>0</v>
      </c>
      <c r="J33" s="13" t="n">
        <v>5</v>
      </c>
      <c r="K33" s="13" t="n">
        <v>25</v>
      </c>
      <c r="L33" s="14" t="n">
        <v>25</v>
      </c>
    </row>
    <row r="34" ht="18" customHeight="1">
      <c r="A34" s="10" t="inlineStr">
        <is>
          <t>Project 24</t>
        </is>
      </c>
      <c r="B34" s="12" t="n">
        <v>450</v>
      </c>
      <c r="C34" s="13" t="n">
        <v>50</v>
      </c>
      <c r="D34" s="13" t="n">
        <v>70</v>
      </c>
      <c r="E34" s="13" t="n">
        <v>0</v>
      </c>
      <c r="F34" s="13" t="n">
        <v>30</v>
      </c>
      <c r="G34" s="13" t="n">
        <v>50</v>
      </c>
      <c r="H34" s="13" t="n">
        <v>50</v>
      </c>
      <c r="I34" s="13" t="n">
        <v>10</v>
      </c>
      <c r="J34" s="13" t="n">
        <v>20</v>
      </c>
      <c r="K34" s="13" t="n">
        <v>25</v>
      </c>
      <c r="L34" s="14" t="n">
        <v>30</v>
      </c>
    </row>
    <row r="35" ht="18" customHeight="1">
      <c r="A35" s="10" t="inlineStr">
        <is>
          <t>Project 25</t>
        </is>
      </c>
      <c r="B35" s="12" t="n">
        <v>300</v>
      </c>
      <c r="C35" s="13" t="n">
        <v>12</v>
      </c>
      <c r="D35" s="13" t="n">
        <v>27</v>
      </c>
      <c r="E35" s="13" t="n">
        <v>5</v>
      </c>
      <c r="F35" s="13" t="n">
        <v>10</v>
      </c>
      <c r="G35" s="13" t="n">
        <v>15</v>
      </c>
      <c r="H35" s="13" t="n">
        <v>20</v>
      </c>
      <c r="I35" s="13" t="n">
        <v>10</v>
      </c>
      <c r="J35" s="13" t="n">
        <v>20</v>
      </c>
      <c r="K35" s="13" t="n">
        <v>25</v>
      </c>
      <c r="L35" s="14" t="n">
        <v>25</v>
      </c>
    </row>
    <row r="36" ht="18" customHeight="1">
      <c r="A36" s="10" t="inlineStr">
        <is>
          <t>Project 26</t>
        </is>
      </c>
      <c r="B36" s="12" t="n">
        <v>220</v>
      </c>
      <c r="C36" s="13" t="n">
        <v>5</v>
      </c>
      <c r="D36" s="13" t="n">
        <v>17</v>
      </c>
      <c r="E36" s="13" t="n">
        <v>0</v>
      </c>
      <c r="F36" s="13" t="n">
        <v>5</v>
      </c>
      <c r="G36" s="13" t="n">
        <v>15</v>
      </c>
      <c r="H36" s="13" t="n">
        <v>15</v>
      </c>
      <c r="I36" s="13" t="n">
        <v>5</v>
      </c>
      <c r="J36" s="13" t="n">
        <v>10</v>
      </c>
      <c r="K36" s="13" t="n">
        <v>15</v>
      </c>
      <c r="L36" s="14" t="n">
        <v>15</v>
      </c>
    </row>
    <row r="37" ht="18" customHeight="1">
      <c r="A37" s="10" t="inlineStr">
        <is>
          <t>Project 27</t>
        </is>
      </c>
      <c r="B37" s="12" t="n">
        <v>200</v>
      </c>
      <c r="C37" s="13" t="n">
        <v>8</v>
      </c>
      <c r="D37" s="13" t="n">
        <v>8</v>
      </c>
      <c r="E37" s="13" t="n">
        <v>0</v>
      </c>
      <c r="F37" s="13" t="n">
        <v>3</v>
      </c>
      <c r="G37" s="13" t="n">
        <v>6</v>
      </c>
      <c r="H37" s="13" t="n">
        <v>6</v>
      </c>
      <c r="I37" s="13" t="n">
        <v>0</v>
      </c>
      <c r="J37" s="13" t="n">
        <v>10</v>
      </c>
      <c r="K37" s="13" t="n">
        <v>10</v>
      </c>
      <c r="L37" s="14" t="n">
        <v>10</v>
      </c>
    </row>
    <row r="38" ht="18" customHeight="1">
      <c r="A38" s="10" t="inlineStr">
        <is>
          <t>Project 28</t>
        </is>
      </c>
      <c r="B38" s="12" t="n">
        <v>520</v>
      </c>
      <c r="C38" s="13" t="n">
        <v>18</v>
      </c>
      <c r="D38" s="13" t="n">
        <v>28</v>
      </c>
      <c r="E38" s="13" t="n">
        <v>10</v>
      </c>
      <c r="F38" s="13" t="n">
        <v>20</v>
      </c>
      <c r="G38" s="13" t="n">
        <v>20</v>
      </c>
      <c r="H38" s="13" t="n">
        <v>20</v>
      </c>
      <c r="I38" s="13" t="n">
        <v>10</v>
      </c>
      <c r="J38" s="13" t="n">
        <v>20</v>
      </c>
      <c r="K38" s="13" t="n">
        <v>28</v>
      </c>
      <c r="L38" s="14" t="n">
        <v>28</v>
      </c>
    </row>
    <row r="39" ht="18" customHeight="1">
      <c r="A39" s="10" t="inlineStr"/>
      <c r="B39" s="12" t="inlineStr"/>
      <c r="C39" s="13" t="inlineStr"/>
      <c r="D39" s="13" t="inlineStr"/>
      <c r="E39" s="13" t="inlineStr"/>
      <c r="F39" s="13" t="inlineStr"/>
      <c r="G39" s="13" t="inlineStr"/>
      <c r="H39" s="13" t="inlineStr"/>
      <c r="I39" s="13" t="inlineStr"/>
      <c r="J39" s="13" t="inlineStr"/>
      <c r="K39" s="13" t="inlineStr"/>
      <c r="L39" s="14" t="inlineStr"/>
    </row>
    <row r="40" ht="18" customHeight="1">
      <c r="A40" s="10" t="inlineStr"/>
      <c r="B40" s="12" t="inlineStr"/>
      <c r="C40" s="13" t="inlineStr"/>
      <c r="D40" s="13" t="inlineStr"/>
      <c r="E40" s="13" t="inlineStr"/>
      <c r="F40" s="13" t="inlineStr"/>
      <c r="G40" s="13" t="inlineStr"/>
      <c r="H40" s="13" t="inlineStr"/>
      <c r="I40" s="13" t="inlineStr"/>
      <c r="J40" s="13" t="inlineStr"/>
      <c r="K40" s="13" t="inlineStr"/>
      <c r="L40" s="14" t="inlineStr"/>
    </row>
    <row r="41" ht="18" customHeight="1"/>
    <row r="42" ht="18" customHeight="1">
      <c r="A42" s="3" t="inlineStr">
        <is>
          <t>How to adapt this model</t>
        </is>
      </c>
    </row>
    <row r="43" ht="45" customHeight="1">
      <c r="A43" s="15" t="inlineStr">
        <is>
          <t>How to adapt this model:
1. Enter candidate projects in column A with their expected return in the Value column.
2. Set or update resource limits in row 10 (Available Budget).
3. Enter resource consumption numbers in columns C to L for each project. Blank rows are ignored.
4. Up to 30 project rows and 10 resource columns are supported within the standard template range.</t>
        </is>
      </c>
    </row>
    <row r="44" ht="18" customHeight="1"/>
    <row r="45" ht="18" customHeight="1"/>
  </sheetData>
  <mergeCells count="6">
    <mergeCell ref="A4:B4"/>
    <mergeCell ref="A42:L42"/>
    <mergeCell ref="A1:M1"/>
    <mergeCell ref="A8:L8"/>
    <mergeCell ref="A2:M2"/>
    <mergeCell ref="A43:L45"/>
  </mergeCells>
  <pageMargins left="0.75" right="0.75" top="1" bottom="1" header="0.5" footer="0.5"/>
</worksheet>
</file>

<file path=xl/worksheets/sheet3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H19"/>
  <s:sheetViews>
    <s:sheetView showGridLines="0" zoomScale="100" workbookViewId="0">
      <s:selection activeCell="A1" sqref="A1"/>
    </s:sheetView>
  </s:sheetViews>
  <s:sheetFormatPr baseColWidth="8" defaultRowHeight="15"/>
  <s:cols>
    <s:col width="26.25" customWidth="1" min="1" max="1"/>
    <s:col width="20" customWidth="1" min="2" max="2"/>
    <s:col width="13.75" customWidth="1" min="3" max="3"/>
    <s:col width="11.25" customWidth="1" min="4" max="4"/>
    <s:col width="33.75" customWidth="1" min="5" max="5"/>
    <s:col width="13.75" customWidth="1" min="6" max="6"/>
    <s:col width="13.75" customWidth="1" min="7" max="7"/>
    <s:col width="11.25" customWidth="1" min="8" max="8"/>
  </s:cols>
  <s:sheetData>
    <s:row r="1" ht="25.5" customHeight="1">
      <s:c r="A1" s="1" t="inlineStr">
        <s:is>
          <s:t>Published Benchmark Cross-Checks</s:t>
        </s:is>
      </s:c>
    </s:row>
    <s:row r="2" ht="36" customHeight="1">
      <s:c r="A2" s="2" t="inlineStr">
        <s:is>
          <s:t>Validation against published benchmark figures (OR-Library mknap1 problem 5; Petersen 1967). All checks must report PASS.</s:t>
        </s:is>
      </s:c>
    </s:row>
    <s:row r="3" ht="18" customHeight="1"/>
    <s:row r="4" ht="18" customHeight="1">
      <s:c r="A4" s="3" t="inlineStr">
        <s:is>
          <s:t>Published Benchmark Cross-Checks (OR-Library mknap1 problem 5)</s:t>
        </s:is>
      </s:c>
    </s:row>
    <s:row r="5" ht="24" customHeight="1">
      <s:c r="A5" s="9" t="inlineStr">
        <s:is>
          <s:t>Benchmark / Constraint check</s:t>
        </s:is>
      </s:c>
      <s:c r="B5" s="9" t="inlineStr">
        <s:is>
          <s:t>Target quantity</s:t>
        </s:is>
      </s:c>
      <s:c r="C5" s="9" t="inlineStr">
        <s:is>
          <s:t>Expected value</s:t>
        </s:is>
      </s:c>
      <s:c r="D5" s="9" t="inlineStr">
        <s:is>
          <s:t>Tolerance</s:t>
        </s:is>
      </s:c>
      <s:c r="E5" s="9" t="inlineStr">
        <s:is>
          <s:t>Reference note</s:t>
        </s:is>
      </s:c>
      <s:c r="F5" s="4" cm="1">
        <s:f t="array" ref="F5:H19">_xldudf_BF_OUTPUT("validation")</s:f>
      </s:c>
      <s:c r="G5" s="4"/>
      <s:c r="H5" s="4"/>
    </s:row>
    <s:row r="6" ht="28.5" customHeight="1">
      <s:c r="A6" s="10" t="inlineStr">
        <s:is>
          <s:t>Published benchmark optimum</s:t>
        </s:is>
      </s:c>
      <s:c r="B6" s="10" t="inlineStr">
        <s:is>
          <s:t>Total value</s:t>
        </s:is>
      </s:c>
      <s:c r="C6" s="10" t="n">
        <s:v>12400</s:v>
      </s:c>
      <s:c r="D6" s="10" t="n">
        <s:v>0</s:v>
      </s:c>
      <s:c r="E6" s="15" t="inlineStr">
        <s:is>
          <s:t>OR-Library mknap1 problem 5 published optimum (Petersen 1967; Beasley 1990)</s:t>
        </s:is>
      </s:c>
      <s:c r="F6" s="6"/>
      <s:c r="G6" s="6"/>
      <s:c r="H6" s="5"/>
    </s:row>
    <s:row r="7" ht="28.5" customHeight="1">
      <s:c r="A7" s="10" t="inlineStr">
        <s:is>
          <s:t>HiGHS proof of optimality</s:t>
        </s:is>
      </s:c>
      <s:c r="B7" s="10" t="inlineStr">
        <s:is>
          <s:t>Optimality gap</s:t>
        </s:is>
      </s:c>
      <s:c r="C7" s="10" t="n">
        <s:v>0</s:v>
      </s:c>
      <s:c r="D7" s="10" t="n">
        <s:v>1e-06</s:v>
      </s:c>
      <s:c r="E7" s="15" t="inlineStr">
        <s:is>
          <s:t>HiGHS proves global optimality with zero relative MIP gap</s:t>
        </s:is>
      </s:c>
      <s:c r="F7" s="6"/>
      <s:c r="G7" s="6"/>
      <s:c r="H7" s="5"/>
    </s:row>
    <s:row r="8" ht="28.5" customHeight="1">
      <s:c r="A8" s="10" t="inlineStr">
        <s:is>
          <s:t>Binary decision variables</s:t>
        </s:is>
      </s:c>
      <s:c r="B8" s="10" t="inlineStr">
        <s:is>
          <s:t>Non-binary project count</s:t>
        </s:is>
      </s:c>
      <s:c r="C8" s="10" t="n">
        <s:v>0</s:v>
      </s:c>
      <s:c r="D8" s="10" t="n">
        <s:v>0</s:v>
      </s:c>
      <s:c r="E8" s="15" t="inlineStr">
        <s:is>
          <s:t>Every project selection decision is strictly binary 0 or 1</s:t>
        </s:is>
      </s:c>
      <s:c r="F8" s="6"/>
      <s:c r="G8" s="6"/>
      <s:c r="H8" s="5"/>
    </s:row>
    <s:row r="9" ht="28.5" customHeight="1">
      <s:c r="A9" s="10" t="inlineStr">
        <s:is>
          <s:t>Funded projects portfolio</s:t>
        </s:is>
      </s:c>
      <s:c r="B9" s="10" t="inlineStr">
        <s:is>
          <s:t>Total projects funded</s:t>
        </s:is>
      </s:c>
      <s:c r="C9" s="10" t="n">
        <s:v>18</s:v>
      </s:c>
      <s:c r="D9" s="10" t="n">
        <s:v>0</s:v>
      </s:c>
      <s:c r="E9" s="15" t="inlineStr">
        <s:is>
          <s:t>18 of 28 candidate projects selected in optimal portfolio</s:t>
        </s:is>
      </s:c>
      <s:c r="F9" s="6"/>
      <s:c r="G9" s="6"/>
      <s:c r="H9" s="5"/>
    </s:row>
    <s:row r="10" ht="28.5" customHeight="1">
      <s:c r="A10" s="10" t="inlineStr">
        <s:is>
          <s:t>Resource 1 budget limit</s:t>
        </s:is>
      </s:c>
      <s:c r="B10" s="10" t="inlineStr">
        <s:is>
          <s:t>Resource 1 usage</s:t>
        </s:is>
      </s:c>
      <s:c r="C10" s="10" t="n">
        <s:v>815</s:v>
      </s:c>
      <s:c r="D10" s="10" t="n">
        <s:v>0</s:v>
      </s:c>
      <s:c r="E10" s="15" t="inlineStr">
        <s:is>
          <s:t>Actual usage must not exceed limit 930 (slack 115 &gt;= 0)</s:t>
        </s:is>
      </s:c>
      <s:c r="F10" s="6"/>
      <s:c r="G10" s="6"/>
      <s:c r="H10" s="5"/>
    </s:row>
    <s:row r="11" ht="28.5" customHeight="1">
      <s:c r="A11" s="10" t="inlineStr">
        <s:is>
          <s:t>Resource 2 budget limit</s:t>
        </s:is>
      </s:c>
      <s:c r="B11" s="10" t="inlineStr">
        <s:is>
          <s:t>Resource 2 usage</s:t>
        </s:is>
      </s:c>
      <s:c r="C11" s="10" t="n">
        <s:v>1204</s:v>
      </s:c>
      <s:c r="D11" s="10" t="n">
        <s:v>0</s:v>
      </s:c>
      <s:c r="E11" s="15" t="inlineStr">
        <s:is>
          <s:t>Actual usage must not exceed limit 1210 (slack 6 &gt;= 0)</s:t>
        </s:is>
      </s:c>
      <s:c r="F11" s="6"/>
      <s:c r="G11" s="6"/>
      <s:c r="H11" s="5"/>
    </s:row>
    <s:row r="12" ht="28.5" customHeight="1">
      <s:c r="A12" s="10" t="inlineStr">
        <s:is>
          <s:t>Resource 3 budget limit</s:t>
        </s:is>
      </s:c>
      <s:c r="B12" s="10" t="inlineStr">
        <s:is>
          <s:t>Resource 3 usage</s:t>
        </s:is>
      </s:c>
      <s:c r="C12" s="10" t="n">
        <s:v>173</s:v>
      </s:c>
      <s:c r="D12" s="10" t="n">
        <s:v>0</s:v>
      </s:c>
      <s:c r="E12" s="15" t="inlineStr">
        <s:is>
          <s:t>Actual usage must not exceed limit 272 (slack 99 &gt;= 0)</s:t>
        </s:is>
      </s:c>
      <s:c r="F12" s="6"/>
      <s:c r="G12" s="6"/>
      <s:c r="H12" s="5"/>
    </s:row>
    <s:row r="13" ht="28.5" customHeight="1">
      <s:c r="A13" s="10" t="inlineStr">
        <s:is>
          <s:t>Resource 4 budget limit</s:t>
        </s:is>
      </s:c>
      <s:c r="B13" s="10" t="inlineStr">
        <s:is>
          <s:t>Resource 4 usage</s:t>
        </s:is>
      </s:c>
      <s:c r="C13" s="10" t="n">
        <s:v>370</s:v>
      </s:c>
      <s:c r="D13" s="10" t="n">
        <s:v>0</s:v>
      </s:c>
      <s:c r="E13" s="15" t="inlineStr">
        <s:is>
          <s:t>Actual usage must not exceed limit 462 (slack 92 &gt;= 0)</s:t>
        </s:is>
      </s:c>
      <s:c r="F13" s="6"/>
      <s:c r="G13" s="6"/>
      <s:c r="H13" s="5"/>
    </s:row>
    <s:row r="14" ht="28.5" customHeight="1">
      <s:c r="A14" s="10" t="inlineStr">
        <s:is>
          <s:t>Resource 5 budget limit</s:t>
        </s:is>
      </s:c>
      <s:c r="B14" s="10" t="inlineStr">
        <s:is>
          <s:t>Resource 5 usage</s:t>
        </s:is>
      </s:c>
      <s:c r="C14" s="10" t="n">
        <s:v>443</s:v>
      </s:c>
      <s:c r="D14" s="10" t="n">
        <s:v>0</s:v>
      </s:c>
      <s:c r="E14" s="15" t="inlineStr">
        <s:is>
          <s:t>Actual usage must not exceed limit 532 (slack 89 &gt;= 0)</s:t>
        </s:is>
      </s:c>
      <s:c r="F14" s="6"/>
      <s:c r="G14" s="6"/>
      <s:c r="H14" s="5"/>
    </s:row>
    <s:row r="15" ht="28.5" customHeight="1">
      <s:c r="A15" s="10" t="inlineStr">
        <s:is>
          <s:t>Resource 6 budget limit</s:t>
        </s:is>
      </s:c>
      <s:c r="B15" s="10" t="inlineStr">
        <s:is>
          <s:t>Resource 6 usage</s:t>
        </s:is>
      </s:c>
      <s:c r="C15" s="10" t="n">
        <s:v>469</s:v>
      </s:c>
      <s:c r="D15" s="10" t="n">
        <s:v>0</s:v>
      </s:c>
      <s:c r="E15" s="15" t="inlineStr">
        <s:is>
          <s:t>Actual usage must not exceed limit 572 (slack 103 &gt;= 0)</s:t>
        </s:is>
      </s:c>
      <s:c r="F15" s="6"/>
      <s:c r="G15" s="6"/>
      <s:c r="H15" s="5"/>
    </s:row>
    <s:row r="16" ht="28.5" customHeight="1">
      <s:c r="A16" s="10" t="inlineStr">
        <s:is>
          <s:t>Resource 7 budget limit</s:t>
        </s:is>
      </s:c>
      <s:c r="B16" s="10" t="inlineStr">
        <s:is>
          <s:t>Resource 7 usage</s:t>
        </s:is>
      </s:c>
      <s:c r="C16" s="10" t="n">
        <s:v>146</s:v>
      </s:c>
      <s:c r="D16" s="10" t="n">
        <s:v>0</s:v>
      </s:c>
      <s:c r="E16" s="15" t="inlineStr">
        <s:is>
          <s:t>Actual usage must not exceed limit 240 (slack 94 &gt;= 0)</s:t>
        </s:is>
      </s:c>
      <s:c r="F16" s="6"/>
      <s:c r="G16" s="6"/>
      <s:c r="H16" s="5"/>
    </s:row>
    <s:row r="17" ht="28.5" customHeight="1">
      <s:c r="A17" s="10" t="inlineStr">
        <s:is>
          <s:t>Resource 8 budget limit</s:t>
        </s:is>
      </s:c>
      <s:c r="B17" s="10" t="inlineStr">
        <s:is>
          <s:t>Resource 8 usage</s:t>
        </s:is>
      </s:c>
      <s:c r="C17" s="10" t="n">
        <s:v>323</s:v>
      </s:c>
      <s:c r="D17" s="10" t="n">
        <s:v>0</s:v>
      </s:c>
      <s:c r="E17" s="15" t="inlineStr">
        <s:is>
          <s:t>Actual usage must not exceed limit 400 (slack 77 &gt;= 0)</s:t>
        </s:is>
      </s:c>
      <s:c r="F17" s="6"/>
      <s:c r="G17" s="6"/>
      <s:c r="H17" s="5"/>
    </s:row>
    <s:row r="18" ht="28.5" customHeight="1">
      <s:c r="A18" s="10" t="inlineStr">
        <s:is>
          <s:t>Resource 9 budget limit</s:t>
        </s:is>
      </s:c>
      <s:c r="B18" s="10" t="inlineStr">
        <s:is>
          <s:t>Resource 9 usage</s:t>
        </s:is>
      </s:c>
      <s:c r="C18" s="10" t="n">
        <s:v>453</s:v>
      </s:c>
      <s:c r="D18" s="10" t="n">
        <s:v>0</s:v>
      </s:c>
      <s:c r="E18" s="15" t="inlineStr">
        <s:is>
          <s:t>Actual usage must not exceed limit 470 (slack 17 &gt;= 0)</s:t>
        </s:is>
      </s:c>
      <s:c r="F18" s="6"/>
      <s:c r="G18" s="6"/>
      <s:c r="H18" s="5"/>
    </s:row>
    <s:row r="19" ht="28.5" customHeight="1">
      <s:c r="A19" s="10" t="inlineStr">
        <s:is>
          <s:t>Resource 10 budget limit</s:t>
        </s:is>
      </s:c>
      <s:c r="B19" s="10" t="inlineStr">
        <s:is>
          <s:t>Resource 10 usage</s:t>
        </s:is>
      </s:c>
      <s:c r="C19" s="10" t="n">
        <s:v>490</s:v>
      </s:c>
      <s:c r="D19" s="10" t="n">
        <s:v>0</s:v>
      </s:c>
      <s:c r="E19" s="15" t="inlineStr">
        <s:is>
          <s:t>Binding limit: actual usage equals limit 490 (slack 0 &gt;= 0)</s:t>
        </s:is>
      </s:c>
      <s:c r="F19" s="6"/>
      <s:c r="G19" s="6"/>
      <s:c r="H19" s="5"/>
    </s:row>
  </s:sheetData>
  <s:mergeCells count="3">
    <s:mergeCell ref="A4:E4"/>
    <s:mergeCell ref="A2:H2"/>
    <s:mergeCell ref="A1:H1"/>
  </s:mergeCells>
  <s:pageMargins left="0.75" right="0.75" top="1" bottom="1" header="0.5" footer="0.5"/>
  <s:tableParts count="1">
    <s:tablePart r:id="rId1"/>
  </s:tableParts>
</s: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6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6" t="inlineStr">
        <is>
          <t>@app.cell
def _():
    import boardflare as bf
    import marimo as mo
    import numpy as np
    import pandas as pd
    from scipy import optimize
    return bf, mo, np, optimize, pd
# BEGIN GENERATED ENGINE (do not edit; run sync_engine.py)
@app.cell(hide_code=True)
def _(np, optimize):
    # Generated from engine/core.py; edit the source, not this cell.
    #
    # Shared linear and mixed-integer optimization core: Solution record, CheckResult,
    # solve wrapper over scipy.optimize.linprog and milp (HiGHS), independent solution
    # checker, and duality gap calculator. Read this comment before editing anything in engine/.
    # Notebooks get a copy of this engine from sync_engine.py.
    #
    # Layout. The engine is source code that gets copied into Marimo notebook cells, so it is split
    # into one cell per unit and every file here is also an ordinary module for pytest:
    #   core.py                 this file: one cell (np and optimize arrive as cell arguments)
    #   mps.py                  test-only MPS parser and benchmark fixture converter
    #   test_core.py            core solver, checker, duality gap, and hand-checked tests
    #   test_mps.py             MPS reader unit tests
    #   test_netlib.py          Netlib benchmark recovery and perturbation tests
    #   netlib_*.json           fixture data for the tests
    #
    # Cell-marker convention (the sync script reads these; keep them exact):
    #   - Lines 1 and 2 of every file: `# cell-deps:` names the cell receives from other cells,
    #     `# cell-exports:` names the cell defines for other cells. Names starting with an
    #     underscore are cell-local in Marimo, so private helpers (and private stdlib aliases
    #     such as `import math as _math`) may repeat across cells.
    #   - A line ending in `# sync: omit` is for pytest only; the sync script drops it.
    #   - Public names must be defined in one cell only, and a cell must not re-import a name
    #     another cell defines.
    #   - Multi-line string literals must not be used in notebook cells because sync re-indents
    #     code; use '#' comment blocks instead.
    # Keep this file under 32,767 characters.
    from dataclasses import dataclass as _dataclass
    from typing import Optional as _Optional
    _BINDING_TOLERANCE = 1e-9
    def _validate_problem_inputs(
        c,
        A_ub=None,
        b_ub=None,
        A_eq=None,
        b_eq=None,
        bounds=None,
        integrality=None,
        x=None,
    ):
        # Validates shapes and dimensions of problem components across solve, check_solution, and duality_gap.
        c_arr = np.asarray(c, dtype=float)
        if c_arr.ndim != 1:
            raise ValueError(f"c must be a 1D array, got shape {c_arr.shape}")
        n_vars = len(c_arr)
        if n_vars == 0:
            raise ValueError("c must not be empty")
        x_arr = None
        if x is not None:
            x_arr = np.asarray(x, dtype=float)
            if x_arr.ndim != 1:
                raise ValueError(f"x must be a 1D array, got shape {x_arr.shape}")
            if len(x_arr) != n_vars:
                raise ValueError(f"x length ({len(x_arr)}) does not match c length ({n_vars})")
        if A_ub is not None and b_ub is None:
            raise ValueError("b_ub must be provided when A_ub is provided")
        if A_ub is None and b_ub is not None:
            raise ValueError("A_ub must be provided when b_ub is provided")
        b_ub_arr = None
        if A_ub is not None and b_ub is not None:
            b_ub_arr = np.asarray(b_ub, dtype=float)
            if b_ub_arr.ndim != 1:
                raise ValueError(f"b_ub must be a 1D array, got shape {b_ub_arr.shape}")
            m_ub = len(b_ub_arr)
            shape_ub = A_ub.shape if hasattr(A_ub, "shape") else np.asarray(A_ub).shape
            if len(shape_ub) != 2:
                raise ValueError(f"A_ub must be a 2D matrix, got shape {shape_ub}")
            if shape_ub[0] != m_ub:
                raise ValueError(f"A_ub row count ({shape_ub[0]}) does not match b_ub length ({m_ub})")
            if shape_ub[1] != n_vars:
                raise ValueError(f"A_ub column count ({shape_ub[1]}) does not match c length ({n_vars})")
        if A_eq is not None and b_eq is None:
            raise ValueError("b_eq must be provided when A_eq is provided")
        if A_eq is None and b_eq is not None:
            raise ValueError("A_eq must be provided when b_eq is provided")
        b_eq_arr = None
        if A_eq is not None and b_eq is not None:
            b_eq_arr = np.asarray(b_eq, dtype=float)
            if b_eq_arr.ndim != 1:
                raise ValueError(f"b_eq must be a 1D array, got shape {b_eq_arr.shape}")
            m_eq = len(b_eq_arr)
            shape_eq = A_eq.shape if hasattr(A_eq, "shape") else np.asarray(A_eq).shape
            if len(shape_eq) != 2:
                raise ValueError(f"A_eq must be a 2D matrix, got shape {shape_eq}")
            if shape_eq[0] != m_eq:
                raise ValueError(f"A_eq row count ({shape_eq[0]}) does not match b_eq length ({m_eq})")
            if shape_eq[1] != n_vars:
                raise ValueError(f"A_eq column count ({shape_eq[1]}) does not match c length ({n_vars})")
        if bounds is None:
            std_bounds = [(0.0, None)] * n_vars
        else:
            if not isinstance(bounds, (list, tuple)):
                raise ValueError("bounds must be a list of (lo, hi) pairs")
            if len(bounds) != n_vars:
                raise ValueError(f"bounds length ({len(bounds)}) does not match variable count ({n_vars})")
            std_bounds = []
            for idx, bnd in enumerate(bounds):
                if not (isinstance(bnd, (tuple, list, np.ndarray)) and len(bnd) == 2):
                    raise ValueError(f"bounds[{idx}] must be a pair (lo, hi), got {bnd!r}")
                lo = None if bnd[0] is None or np.isneginf(bnd[0]) else float(bnd[0])
                hi = None if bnd[1] is None or np.isposinf(bnd[1]) else float(bnd[1])
                std_bounds.append((lo, hi))
        integ_arr = None
        if integrality is not None:
            integ_arr = np.asarray(integrality)
            if integ_arr.ndim != 1 or len(integ_arr) != n_vars:
                raise ValueError(f"integrality length ({len(integ_arr)}) does not match variable count ({n_vars})")
            if not np.all((integ_arr == 0) | (integ_arr == 1)):
                raise ValueError("integrality flags must be exactly 0 or 1")
            integ_arr = integ_arr.astype(int)
        return c_arr, b_ub_arr, b_eq_arr, std_bounds, integ_arr, x_arr
    @_dataclass(frozen=True)
    class Solution:
        # Solution dataclass returned by solve().
        # status: one of "optimal", "infeasible", "unbounded", "time_limit_feasible",
        #         "time_limit_no_solution", "error"
        # message: plain-language explanation useful for spreadsheet users
        # objective: value of the objective in the user's sense, or None
        # x: solution array, or None
        # ineq_slack: slack b_ub - A_ub @ x, or None
        # eq_residual: residual b_eq - A_eq @ x, or None
        # binding: boolean array of binding inequalities within scaled tolerance, or None
        # shadow_prices: dict {"ineq": ..., "eq": ...} for LPs, None for MILP
        # reduced_costs: dict {"lower": ..., "upper": ...} for LPs, None for MILP
        # mip_gap: relative MIP gap for MILP solutions, None for LP
        # solver_status: raw status code and message from SciPy
        status: str
        message: str
        objective: _Optional[float]
        x: _Optional[np.ndarray]
        ineq_slack: _Optional[np.ndarray]
        eq_residual: _Optional[np.ndarray]
        binding: _Optional[np.ndarray]
        shadow_prices: _Optional[dict]
        reduced_costs: _Optional[dict]
        mip_gap: _Optional[float]
        solver_status: dict
    @_dataclass(frozen=True)
    class CheckResult:
        # Result of independent solution verification against raw problem data.
        max_ineq_violation: float
        max_eq_violation: float
        max_bound_violation: float
        max_integrality_violation: float
        max_violation: float
        objective: float
        is_feasible: bool
    def check_solution(c, A_ub=None, b_ub=None, A_eq=None, b_eq=None, bounds=None, integrality=None, x=None):
        # Independent checker recomputing violations and objective directly from raw data.
        if x is None:
            raise ValueError("x must be provided to check_solution")
        c_arr, b_ub_arr, b_eq_arr, std_bounds, integ_arr, x_arr = _validate_problem_inputs(
            c, A_ub=A_ub, b_ub=b_ub, A_eq=A_eq, b_eq=b_eq, bounds=bounds, integrality=integrality, x=x
        )
        # 1. Inequality violation: max(0, A_ub @ x - b_ub) / max(1, |b_ub|)
        ineq_viol = 0.0
        if A_ub is not None and b_ub_arr is not None and len(b_ub_arr) &gt; 0:
            ax = A_ub @ x_arr
            viol = ax - b_ub_arr
            scale = np.maximum(1.0, np.abs(b_ub_arr))
            ineq_viol = float(np.max(np.maximum(0.0, viol) / scale))
        # 2. Equality violation: |A_eq @ x - b_eq| / max(1, |b_eq|)
        eq_viol = 0.0
        if A_eq is not None and b_eq_arr is not None and len(b_eq_arr) &gt; 0:
            ax = A_eq @ x_arr
            viol = np.abs(ax - b_eq_arr)
            scale = np.maximum(1.0, np.abs(b_eq_arr))
            eq_viol = float(np.max(viol / scale))
        # 3. Bound violation: max(0, lo - x) / max(1, |lo|), max(0, x - hi) / max(1, |hi|)
        bound_viol = 0.0
        for idx, (lo, hi) in enumerate(std_bounds):
            val = x_arr[idx]
            if lo is not None and val &lt; lo:
                bound_viol = max(bound_viol, float((lo - val) / max(1.0, abs(lo))))
            if hi is not None and val &gt; hi:
                bound_viol = max(bound_viol, float((val - hi) / max(1.0, abs(hi))))
        # 4. Integrality violation
        integ_viol = 0.0
        if integ_arr is not None:
            int_mask = integ_arr == 1
            if np.any(int_mask):
                int_vals = x_arr[int_mask]
                integ_viol = float(np.max(np.abs(int_vals - np.round(int_vals))))
        # 5. Objective
        obj = float(c_arr @ x_arr)
        max_v = max(ineq_viol, eq_viol, bound_viol, integ_viol)
        return CheckResult(
            max_ineq_violation=ineq_viol,
            max_eq_violation=eq_viol,
            max_bound_violation=bound_viol,
            max_integrality_violation=integ_viol,
            max_violation=max_v,
            objective=obj,
            is_feasible=max_v &lt;= 1e-6,
        )
    def duality_gap(
        c,
        A_ub=None,
        b_ub=None,
        A_eq=None,
        b_eq=None,
        bounds=None,
        sol=None,
        sense="min",
    ):
        # Compute the LP duality gap |primal_objective - dual_objective|.
        # Assumes reduced costs are zero on infinite bounds; returns inf if a nonzero reduced cost sits on an infinite bound.
        if sol is None:
            raise ValueError("sol must be provided to duality_gap")
        if sol.status != "optimal" or sol.x is None or sol.shadow_prices is None:
            return None
        if sense not in ("min", "max"):
            raise ValueError("sense must be 'min' or 'max'")
        c_arr, b_ub_arr, b_eq_arr, std_bounds, _, _ = _validate_problem_inputs(
            c, A_ub=A_ub, b_ub=b_ub, A_eq=A_eq, b_eq=b_eq, bounds=bounds, x=sol.x
        )
        sp = sol.shadow_prices
        rc = sol.reduced_costs
        if b_ub_arr is not None and sp is not None:
            sp_ineq = sp.get("ineq") if isinstance(sp, dict) else None
            if sp_ineq is not None and len(sp_ineq) != len(b_ub_arr):
                raise ValueError(f"shadow_prices ineq length ({len(sp_ineq)}) does not match b_ub length ({len(b_ub_arr)})")
        if b_eq_arr is not None and sp is not None:
            sp_eq = sp.get("eq") if isinstance(sp, dict) else None
            if sp_eq is not None and len(sp_eq) != len(b_eq_arr):
                raise ValueError(f"shadow_prices eq length ({len(sp_eq)}) does not match b_eq length ({len(b_eq_arr)})")
        # Primal objective recomputed directly from raw c and sol.x
        primal_obj = float(c_arr @ sol.x)
        dual_obj = 0.0
        if b_ub_arr is not None and len(b_ub_arr) &gt; 0 and sp is not None:
            sp_ineq = sp.get("ineq") if isinstance(sp, dict) else None
            if sp_ineq is not None:
                dual_obj += float(np.sum(sp_ineq * b_ub_arr))
        if b_eq_arr is not None and len(b_eq_arr) &gt; 0 and sp is not None:
            sp_eq = sp.get("eq") if isinstance(sp, dict) else None
            if sp_eq is not None:
                dual_obj += float(np.sum(sp_eq * b_eq_arr))
        if rc is not None:
            rc_lo = rc.get("lower") if isinstance(rc, dict) else None
            rc_up = rc.get("upper") if isinstance(rc, dict) else None
            for j, (lo, hi) in enumerate(std_bounds):
                if rc_lo is not None and j &lt; len(rc_lo):
                    val_lo = rc_lo[j]
                    if lo is None or np.isneginf(lo):
                        if abs(val_lo) &gt; 1e-9:
                            return float("inf")
                    else:
                        dual_obj += float(val_lo * lo)
                if rc_up is not None and j &lt; len(rc_up):
                    val_up = rc_up[j]
                    if hi is None or np.isposinf(hi):
                        if abs(val_up) &gt; 1e-9:
                            return float("inf")
                    else:
                        dual_obj += float(val_up * hi)
        return float(abs(primal_obj - dual_obj))
    def solve(
        c,
        A_ub=None,
        b_ub=None,
        A_eq=None,
        b_eq=None,
        bounds=None,
        integrality=None,
        sense="min",
        time_limit=None,
    ):
        # Solve an LP or MILP problem using SciPy HiGHS.
        if sense not in ("min", "max"):
            raise ValueError("sense must be 'min' or 'max'")
        c_arr, b_ub_arr, b_eq_arr, std_bounds, integ_arr, _ = _validate_problem_inputs(
            c, A_ub=A_ub, b_ub=b_ub, A_eq=A_eq, b_eq=b_eq, bounds=bounds, integrality=integrality
        )
        is_milp = integ_arr is not None and np.any(integ_arr == 1)
        c_internal = -c_arr if sense == "max" else c_arr
        opts = {}
        if time_limit is not None:
            opts["time_limit"] = float(time_limit)
        if not is_milp:
            # Solve continuous LP with linprog HiGHS
            res = optimize.linprog(
                c_internal,
                A_ub=A_ub,
                b_ub=b_ub_arr,
                A_eq=A_eq,
                b_eq=b_eq_arr,
                bounds=std_bounds,
                method="highs",
                options=opts or None,
            )
            raw_code = int(res.status)
            raw_msg = str(res.message)
            solver_status = {"code": raw_code, "message": raw_msg}
            x = None
            objective = None
            ineq_slack = None
            eq_residual = None
            binding = None
            shadow_prices = None
            reduced_costs = None
            mip_gap = None
            if raw_code == 0:
                status = "optimal"
                message = "Optimal solution found."
            elif raw_code == 2:
                status = "infeasible"
                message = "No combination satisfies all the limits."
            elif raw_code == 3:
                status = "unbounded"
                message = "A variable can grow without limit and the objective improves forever."
            elif raw_code == 1:
                status = "time_limit_no_solution"
                message = "Time or iteration limit reached before a feasible solution was found."
            else:
                status = "error"
                message = f"Solver stopped with error: {raw_msg}"
            cand_x = getattr(res, "x", None)
            if cand_x is not None:
                cand_x = np.asarray(cand_x, dtype=float)
                check = check_solution(
                    c=c_arr,
                    A_ub=A_ub,
                    b_ub=b_ub_arr,
                    A_eq=A_eq,
                    b_eq=b_eq_arr,
                    bounds=std_bounds,
                    integrality=integrality,
                    x=cand_x,
                )
                if raw_code == 0:
                    if not check.is_feasible:
                        status = "error"
                        message = f"Solver reported optimal, but independent check found violation of {check.max_violation:.2e}."
                    x = cand_x
                    objective = float(c_arr @ cand_x)
                elif raw_code == 1:
                    if check.is_feasible:
                        status = "time_limit_feasible"
                        message = "Time or iteration limit reached; returning the best feasible solution found."
                        x = cand_x
                        objective = float(c_arr @ cand_x)
                if x is not None:
                    if A_ub is not None and b_ub_arr is not None and len(b_ub_arr) &gt; 0:
                        ineq_slack = b_ub_arr - (A_ub @ x)
                        scale = np.maximum(1.0, np.abs(b_ub_arr))
                        binding = np.abs(ineq_slack) &lt;= _BINDING_TOLERANCE * scale
                    else:
                        ineq_slack = np.zeros(0, dtype=float)
                        binding = np.zeros(0, dtype=bool)
                    if A_eq is not None and b_eq_arr is not None and len(b_eq_arr) &gt; 0:
                        eq_residual = b_eq_arr - (A_eq @ x)
                    else:
                        eq_residual = np.zeros(0, dtype=float)
                    sign_mult = -1.0 if sense == "max" else 1.0
                    if getattr(res, "ineqlin", None) is not None and hasattr(res.ineqlin, "marginals"):
                        ineq_m = np.asarray(res.ineqlin.marginals, dtype=float) * sign_mult
                    else:
                        ineq_m = np.zeros(0, dtype=float)
                    if getattr(res, "eqlin", None) is not None and hasattr(res.eqlin, "marginals"):
                        eq_m = np.asarray(res.eqlin.marginals, dtype=float) * sign_mult
                    else:
                        eq_m = np.zeros(0, dtype=float)
                    shadow_prices = {"ineq": ineq_m, "eq": eq_m}
                    if getattr(res, "lower", None) is not None and hasattr(res.lower, "marginals"):
                        lo_m = np.asarray(res.lower.marginals, dtype=float) * sign_mult
                    else:
                        lo_m = np.zeros(0, dtype=float)
                    if getattr(res, "upper", None) is not None and hasattr(res.upper, "marginals"):
                        up_m = np.asarray(res.upper.marginals, dtype=float) * sign_mult
                    else:
                        up_m = np.zeros(0, dtype=float)
                    reduced_costs = {"lower": lo_m, "upper": up_m}
                # Marginals are only meaningful at an optimal basis; a limit stop leaves them unset.
                if raw_code != 0:
                    shadow_prices = None
                    reduced_costs = None
        else:
            # Solve MILP with milp HiGHS
            constraints = []
            if A_ub is not None and b_ub_arr is not None and len(b_ub_arr) &gt; 0:
                constraints.append(optimize.LinearConstraint(A_ub, -np.inf, b_ub_arr))
            if A_eq is not None and b_eq_arr is not None and len(b_eq_arr) &gt; 0:
                constraints.append(optimize.LinearConstraint(A_eq, b_eq_arr, b_eq_arr))
            lb = np.array([b[0] if b[0] is not None else -np.inf for b in std_bounds], dtype=float)
            ub = np.array([b[1] if b[1] is not None else np.inf for b in std_bounds], dtype=float)
            bounds_obj = optimize.Bounds(lb, ub)
            res = optimize.milp(
                c=c_internal,
                integrality=integ_arr,
                bounds=bounds_obj,
                constraints=constraints if constraints else None,
                options=opts or None,
            )
            raw_code = int(res.status)
            raw_msg = str(res.message)
            solver_status = {"code": raw_code, "message": raw_msg}
            x = None
            objective = None
            ineq_slack = None
            eq_residual = None
            binding = None
            shadow_prices = None
            reduced_costs = None
            mip_gap = float(res.mip_gap) if getattr(res, "mip_gap", None) is not None else None
            if raw_code == 0:
                status = "optimal"
                message = "Optimal solution found."
            elif raw_code == 1:
                status = "time_limit_no_solution"
                message = "Time or iteration limit reached before a feasible solution was found."
            elif raw_code == 2:
                status = "infeasible"
                message = "No combination satisfies all the limits."
            elif raw_code == 3:
                status = "unbounded"
                message = "A variable can grow without limit and the objective improves forever."
            else:
                status = "error"
                message = f"Solver stopped with error: {raw_msg}"
            cand_x = getattr(res, "x", None)
            if cand_x is not None:
                cand_x = np.asarray(cand_x, dtype=float)
                check = check_solution(
                    c=c_arr,
                    A_ub=A_ub,
                    b_ub=b_ub_arr,
                    A_eq=A_eq,
                    b_eq=b_eq_arr,
                    bounds=std_bounds,
                    integrality=integ_arr,
                    x=cand_x,
                )
                if raw_code == 0:
                    if not check.is_feasible:
                        status = "error"
                        message = f"Solver reported optimal, but independent check found violation of {check.max_violation:.2e}."
                    x = cand_x
                    objective = float(c_arr @ cand_x)
                elif raw_code == 1:
                    if check.is_feasible:
                        status = "time_limit_feasible"
                        message = "Time or iteration limit reached; returning the best feasible solution found."
                        x = cand_x
                        objective = float(c_arr @ cand_x)
                if x is not None:
                    if A_ub is not None and b_ub_arr is not None and len(b_ub_arr) &gt; 0:
                        ineq_slack = b_ub_arr - (A_ub @ x)
                        scale = np.maximum(1.0, np.abs(b_ub_arr))
                        binding = np.abs(ineq_slack) &lt;= _BINDING_TOLERANCE * scale
                    else:
                        ineq_slack = np.zeros(0, dtype=float)
                        binding = np.zeros(0, dtype=bool)
                    if A_eq is not None and b_eq_arr is not None and len(b_eq_arr) &gt; 0:
                        eq_residual = b_eq_arr - (A_eq @ x)
                    else:
                        eq_residual = np.zeros(0, dtype=float)
        return Solution(
            status=status,
            message=message,
            objective=objective,
            x=x,
            ineq_slack=ineq_slack,
            eq_residual=eq_residual,
            binding=binding,
            shadow_prices=shadow_prices,
            reduced_costs=reduced_costs,
            mip_gap=mip_gap,
            solver_status=solver_status,
        )
    return (Solution, CheckResult, solve, check_solution, duality_gap,)</t>
        </is>
      </c>
      <c r="G3" t="inlineStr">
        <is>
          <t>Revision</t>
        </is>
      </c>
      <c r="H3" t="n">
        <v>1</v>
      </c>
    </row>
    <row r="4">
      <c r="A4" s="16" t="inlineStr">
        <is>
          <t>@app.cell(hide_code=True)
def _(Solution, check_solution, np, solve):
    # Generated from engine/table.py; edit the source, not this cell.
    #
    # Table formulation builder: parses sheet used-range grids (variables and constraints)
    # into standard LP/MILP problem data, solves via core.solve, and produces spreadsheet-ready
    # result tables, sensitivity marginals, and infeasibility diagnostics.
    from dataclasses import dataclass as _dataclass
    from typing import Optional as _Optional
    import math as _math
    @_dataclass(frozen=True)
    class Model:
        # Parsed linear or mixed-integer programming problem from a sheet grid.
        # variable_names: list of variable names
        # constraint_names: list of constraint names
        # c: 1D array of objective coefficients
        # lower: 1D array of variable lower bounds
        # upper: 1D array of variable upper bounds (inf for unbounded)
        # integer: 1D boolean array indicating integer variables
        # A: 2D matrix of shape (n_constraints, n_variables)
        # con_type: list of constraint relation types ("&lt;=", "&gt;=", "=")
        # limit: 1D array of constraint right-hand side limits
        # sense: optimization sense ("min" or "max")
        variable_names: list
        constraint_names: list
        c: np.ndarray
        lower: np.ndarray
        upper: np.ndarray
        integer: np.ndarray
        A: np.ndarray
        con_type: list
        limit: np.ndarray
        sense: str
    @_dataclass(frozen=True)
    class ModelResult:
        # Solved model result containing status, objective, solution vector, tables, and Solution.
        # status: solver status ("optimal", "infeasible", "unbounded", etc.)
        # message: human-readable explanation of solver outcome
        # objective: optimal or feasible objective value in the user's sense, or None
        # x: optimal or feasible variable values, or None
        # variable_table: list of [name, value, objective_contribution, reduced_cost, position]
        # constraint_table: list of [name, type, used, limit, slack, binding, shadow_price]
        # summary_table: list of [label, value] summary rows
        # solution: underlying core Solution record
        status: str
        message: str
        objective: _Optional[float]
        x: _Optional[np.ndarray]
        variable_table: list
        constraint_table: list
        summary_table: list
        solution: Solution
    @_dataclass(frozen=True)
    class Repair:
        # Suggested constraint relaxation repair for an infeasible model.
        # rows: list of [constraint_name, type, current_limit, relaxed_limit, change]
        # message: plain-language explanation of the suggested repair
        rows: list
        message: str
    def _col_to_a1(col_num: int) -&gt; str:
        # Convert a 1-based column index to Excel column letters (1 -&gt; A, 27 -&gt; AA).
        res = []
        while col_num &gt; 0:
            col_num, rem = divmod(col_num - 1, 26)
            res.append(chr(65 + rem))
        return "".join(reversed(res))
    def _cell_ref(r_idx: int, c_idx: int, first_row: int, first_col: int) -&gt; str:
        # Build standard Model!&lt;Col&gt;&lt;Row&gt; reference from grid 0-based row and col indices.
        row_num = first_row + r_idx
        col_str = _col_to_a1(first_col + c_idx)
        return f"Model!{col_str}{row_num}"
    def _is_blank(val) -&gt; bool:
        # Check if a cell is empty or contains whitespace only.
        if val is None:
            return True
        if isinstance(val, str) and val.strip() == "":
            return True
        return False
    def _is_number(val) -&gt; bool:
        # Check if a value is a finite int or float (excluding bools and NaN).
        if isinstance(val, (bool, np.bool_)):
            return False
        if isinstance(val, (int, float, np.integer, np.floating)):
            return _math.isfinite(val)
        return False
    def parse_model(grid, sense="max", first_row=4, first_col=1) -&gt; Model:
        # Parse a 2-D grid of cell values into a frozen Model dataclass.
        if sense not in ("min", "max"):
            raise ValueError(f"sense must be 'min' or 'max', got {sense!r}")
        if not isinstance(first_row, int) or first_row &lt; 1:
            raise ValueError("first_row must be a positive 1-based integer")
        if not isinstance(first_col, int) or first_col &lt; 1:
            raise ValueError("first_col must be a positive 1-based integer")
        if not grid or not isinstance(grid, (list, tuple)):
            raise ValueError("no variables found in model")
        # Row 0: Column headers. Columns 5 onward define constraint columns.
        row0 = grid[0] if len(grid) &gt; 0 and isinstance(grid[0], (list, tuple)) else []
        con_cols = []
        con_names = []
        seen_con_names = set()
        max_cols = max((len(r) for r in grid if isinstance(r, (list, tuple))), default=0)
        for c_idx in range(5, max_cols):
            cell_val = row0[c_idx] if c_idx &lt; len(row0) else None
            if _is_blank(cell_val):
                for r_idx in range(1, len(grid)):
                    r = grid[r_idx]
                    if isinstance(r, (list, tuple)) and c_idx &lt; len(r) and not _is_blank(r[c_idx]):
                        ref = _cell_ref(r_idx, c_idx, first_row, first_col)
                        raise ValueError(f"{ref}: this column has a value but no constraint name in row {first_row}")
                continue
            c_name = str(cell_val).strip()
            ref0 = _cell_ref(0, c_idx, first_row, first_col)
            if c_name in seen_con_names:
                raise ValueError(f'{ref0}: duplicate constraint name "{c_name}"')
            seen_con_names.add(c_name)
            con_cols.append(c_idx)
            con_names.append(c_name)
        m = len(con_cols)
        if m == 0:
            raise ValueError("no constraints found in model")
        # Row 1: Constraint types. Row 2: Constraint limits.
        row1 = grid[1] if len(grid) &gt; 1 and isinstance(grid[1], (list, tuple)) else []
        row2 = grid[2] if len(grid) &gt; 2 and isinstance(grid[2], (list, tuple)) else []
        con_types = []
        limits = []
        for k, c_idx in enumerate(con_cols):
            c_name = con_names[k]
            ref1 = _cell_ref(1, c_idx, first_row, first_col)
            val_type = row1[c_idx] if c_idx &lt; len(row1) else None
            if _is_blank(val_type):
                raise ValueError(f'{ref1}: constraint "{c_name}" is missing a type (&lt;=, &gt;=, =)')
            if not isinstance(val_type, str):
                raise ValueError(f'{ref1}: unknown constraint type for "{c_name}", found {val_type!r}')
            st = val_type.strip()
            if st in ("&lt;=", "≤"):
                norm_type = "&lt;="
            elif st in ("&gt;=", "≥"):
                norm_type = "&gt;="
            elif st in ("=", "=="):
                norm_type = "="
            else:
                raise ValueError(f'{ref1}: unknown constraint type for "{c_name}", found {val_type!r}')
            con_types.append(norm_type)
            ref2 = _cell_ref(2, c_idx, first_row, first_col)
            val_limit = row2[c_idx] if c_idx &lt; len(row2) else None
            if _is_blank(val_limit):
                raise ValueError(f'{ref2}: constraint "{c_name}" is missing a limit')
            if not _is_number(val_limit):
                raise ValueError(f'{ref2}: the limit for constraint "{c_name}" must be a number, found {val_limit!r}')
            limits.append(float(val_limit))
        # Rows 3 onward: Variable rows.
        var_names = []
        seen_var_names = set()
        c_list = []
        lower_list = []
        upper_list = []
        integer_list = []
        A_cols = []
        for r_idx in range(3, len(grid)):
            row = grid[r_idx]
            if not isinstance(row, (list, tuple)):
                continue
            v_cell = row[0] if len(row) &gt; 0 else None
            if _is_blank(v_cell):
                first_val_c = None
                for c_idx in range(1, len(row)):
                    if not _is_blank(row[c_idx]):
                        first_val_c = c_idx
                        break
                if first_val_c is not None:
                    ref = _cell_ref(r_idx, first_val_c, first_row, first_col)
                    col_a = _col_to_a1(first_col)
                    raise ValueError(f"{ref}: this row has a value but no variable name in column {col_a}")
                continue
            v_name = str(v_cell).strip()
            ref_v = _cell_ref(r_idx, 0, first_row, first_col)
            if v_name in seen_var_names:
                raise ValueError(f'{ref_v}: duplicate variable name "{v_name}"')
            seen_var_names.add(v_name)
            var_names.append(v_name)
            # Objective (Col 1)
            ref_obj = _cell_ref(r_idx, 1, first_row, first_col)
            val_obj = row[1] if len(row) &gt; 1 else None
            if _is_blank(val_obj):
                c_val = 0.0
            elif not _is_number(val_obj):
                raise ValueError(f'{ref_obj}: the Objective coefficient for "{v_name}" must be a number, found {val_obj!r}')
            else:
                c_val = float(val_obj)
            c_list.append(c_val)
            # Lower bound (Col 2)
            ref_lo = _cell_ref(r_idx, 2, first_row, first_col)
            val_lo = row[2] if len(row) &gt; 2 else None
            if _is_blank(val_lo):
                lo_val = 0.0
            elif not _is_number(val_lo):
                raise ValueError(f'{ref_lo}: the Lower bound for "{v_name}" must be a number, found {val_lo!r}')
            else:
                lo_val = float(val_lo)
            lower_list.append(lo_val)
            # Upper bound (Col 3)
            ref_up = _cell_ref(r_idx, 3, first_row, first_col)
            val_up = row[3] if len(row) &gt; 3 else None
            if _is_blank(val_up):
                up_val = float("inf")
            elif not _is_number(val_up):
                raise ValueError(f'{ref_up}: the Upper bound for "{v_name}" must be a number, found {val_up!r}')
            else:
                up_val = float(val_up)
            upper_list.append(up_val)
            if lo_val &gt; up_val:
                raise ValueError(f'{ref_lo}: Lower bound ({lo_val}) cannot be greater than Upper bound ({up_val}) for "{v_name}"')
            # Integer flag (Col 4)
            ref_int = _cell_ref(r_idx, 4, first_row, first_col)
            val_int = row[4] if len(row) &gt; 4 else None
            if _is_blank(val_int):
                is_int = False
            elif isinstance(val_int, (bool, np.bool_)):
                is_int = bool(val_int)
            elif isinstance(val_int, (int, float, np.integer, np.floating)):
                if not _math.isnan(val_int) and (val_int == 0 or val_int == 1):
                    is_int = bool(val_int == 1)
                else:
                    raise ValueError(f'{ref_int}: invalid Integer value for "{v_name}", found {val_int!r}')
            elif isinstance(val_int, str) and val_int.strip().lower() in ("yes", "no", "true", "false", "1", "0"):
                is_int = val_int.strip().lower() in ("yes", "true", "1")
            else:
                raise ValueError(f'{ref_int}: invalid Integer value for "{v_name}", found {val_int!r}')
            integer_list.append(is_int)
            # Constraint coefficients
            col_coefs = []
            for k, c_idx in enumerate(con_cols):
                c_name = con_names[k]
                ref_c = _cell_ref(r_idx, c_idx, first_row, first_col)
                val_c = row[c_idx] if len(row) &gt; c_idx else None
                if _is_blank(val_c):
                    coef = 0.0
                elif not _is_number(val_c):
                    raise ValueError(f'{ref_c}: the coefficient of "{v_name}" in constraint "{c_name}" must be a number, found {val_c!r}')
                else:
                    coef = float(val_c)
                col_coefs.append(coef)
            A_cols.append(col_coefs)
        n = len(var_names)
        if n == 0:
            raise ValueError("no variables found in model")
        A_matrix = np.array(A_cols, dtype=float).T
        return Model(
            variable_names=var_names,
            constraint_names=con_names,
            c=np.array(c_list, dtype=float),
            lower=np.array(lower_list, dtype=float),
            upper=np.array(upper_list, dtype=float),
            integer=np.array(integer_list, dtype=bool),
            A=A_matrix,
            con_type=con_types,
            limit=np.array(limits, dtype=float),
            sense=sense,
        )
    def solve_model(model: Model, time_limit=None) -&gt; ModelResult:
        # Solve an LP or MILP Model, extracting results, prices, and publishing tables.
        m, n = model.A.shape
        bounds = []
        for j in range(n):
            lo = float(model.lower[j])
            hi = None if _math.isinf(model.upper[j]) else float(model.upper[j])
            bounds.append((lo, hi))
        integrality = model.integer.astype(int) if np.any(model.integer) else None
        ub_rows = []
        ub_b = []
        ub_map = {}
        eq_rows = []
        eq_b = []
        eq_map = {}
        for i in range(m):
            t = model.con_type[i]
            lim = float(model.limit[i])
            row_A = model.A[i]
            if t == "&lt;=":
                ub_map[i] = len(ub_rows)
                ub_rows.append(row_A)
                ub_b.append(lim)
            elif t == "&gt;=":
                ub_map[i] = len(ub_rows)
                ub_rows.append(-row_A)
                ub_b.append(-lim)
            elif t == "=":
                eq_map[i] = len(eq_rows)
                eq_rows.append(row_A)
                eq_b.append(lim)
        A_ub = np.array(ub_rows, dtype=float) if ub_rows else None
        b_ub = np.array(ub_b, dtype=float) if ub_b else None
        A_eq = np.array(eq_rows, dtype=float) if eq_rows else None
        b_eq = np.array(eq_b, dtype=float) if eq_b else None
        sol = solve(
            c=model.c,
            A_ub=A_ub,
            b_ub=b_ub,
            A_eq=A_eq,
            b_eq=b_eq,
            bounds=bounds,
            integrality=integrality,
            sense=model.sense,
            time_limit=time_limit,
        )
        is_feasible_status = sol.status in ("optimal", "time_limit_feasible")
        gate_failed = False
        if is_feasible_status and sol.x is not None:
            check = check_solution(
                c=model.c,
                A_ub=A_ub,
                b_ub=b_ub,
                A_eq=A_eq,
                b_eq=b_eq,
                bounds=bounds,
                integrality=integrality,
                x=sol.x,
            )
            if not check.is_feasible:
                gate_failed = True
        elif sol.status == "optimal":
            gate_failed = True
        status = sol.status
        message = sol.message
        if gate_failed:
            status = "error"
            message = "The solver reported an optimal plan but the independent check found a violated limit, so no result is shown."
        if status == "error":
            objective = None
            x = None
            variable_table = []
            constraint_table = []
            summary_table = [
                ["Status", status],
                ["Objective", ""],
                ["Variables in the plan", ""],
                ["Binding limits", ""],
                ["Gap", ""],
            ]
        elif is_feasible_status and sol.x is not None:
            x = sol.x
            objective = float(sol.objective) if sol.objective is not None else None
            variable_table = []
            constraint_table = []
            has_prices = (status == "optimal") and (sol.reduced_costs is not None)
            lo_m = sol.reduced_costs.get("lower") if has_prices else None
            up_m = sol.reduced_costs.get("upper") if has_prices else None
            for j in range(n):
                v_name = model.variable_names[j]
                val = float(x[j])
                if abs(val) &lt; 1e-12:
                    val = 0.0
                obj_contrib = float(model.c[j] * val)
                lo_b = float(model.lower[j])
                up_b = float(model.upper[j])
                if abs(up_b - lo_b) &lt;= 1e-9 * max(1.0, abs(lo_b)):
                    pos = "fixed"
                elif abs(val - lo_b) &lt;= 1e-6 * max(1.0, abs(lo_b)):
                    pos = "at lower limit"
                elif not _math.isinf(up_b) and abs(val - up_b) &lt;= 1e-6 * max(1.0, abs(up_b)):
                    pos = "at upper limit"
                else:
                    pos = "in the plan"
                if not has_prices:
                    rc_cell = ""
                elif pos == "in the plan":
                    rc_cell = 0.0
                elif pos == "at lower limit":
                    rc_val = float(lo_m[j]) if lo_m is not None else 0.0
                    rc_cell = 0.0 if abs(rc_val) &lt; 1e-12 else rc_val
                elif pos == "at upper limit":
                    rc_val = float(up_m[j]) if up_m is not None else 0.0
                    rc_cell = 0.0 if abs(rc_val) &lt; 1e-12 else rc_val
                elif pos == "fixed":
                    rc_val = (float(lo_m[j]) if lo_m is not None else 0.0) + (float(up_m[j]) if up_m is not None else 0.0)
                    rc_cell = 0.0 if abs(rc_val) &lt; 1e-12 else rc_val
                else:
                    rc_cell = 0.0
                variable_table.append([v_name, val, obj_contrib, rc_cell, pos])
            Ax = model.A @ x
            has_sp = (status == "optimal") and (sol.shadow_prices is not None)
            ineq_sp = sol.shadow_prices.get("ineq") if has_sp else None
            eq_sp = sol.shadow_prices.get("eq") if has_sp else None
            binding_count = 0
            for i in range(m):
                c_name = model.constraint_names[i]
                c_type = model.con_type[i]
                used_val = float(Ax[i])
                if abs(used_val) &lt; 1e-12:
                    used_val = 0.0
                lim_val = float(model.limit[i])
                if c_type == "&lt;=":
                    slack_raw = lim_val - used_val
                    slack = max(0.0, float(slack_raw))
                    is_bind = abs(slack_raw) &lt;= 1e-9 * max(1.0, abs(lim_val))
                    sp = float(ineq_sp[ub_map[i]]) if (has_sp and ineq_sp is not None) else ""
                elif c_type == "&gt;=":
                    slack_raw = used_val - lim_val
                    slack = max(0.0, float(slack_raw))
                    is_bind = abs(slack_raw) &lt;= 1e-9 * max(1.0, abs(lim_val))
                    sp = float(-ineq_sp[ub_map[i]]) if (has_sp and ineq_sp is not None) else ""
                else:
                    slack = 0.0
                    is_bind = True
                    sp = float(eq_sp[eq_map[i]]) if (has_sp and eq_sp is not None) else ""
                if sp != "" and abs(sp) &lt; 1e-12:
                    sp = 0.0
                bind_str = "Yes" if is_bind else "No"
                if is_bind:
                    binding_count += 1
                constraint_table.append([c_name, c_type, used_val, lim_val, slack, bind_str, sp])
            in_plan_count = sum(1 for row in variable_table if abs(row[1]) &gt; 1e-9)
            gap_val = float(sol.mip_gap) if (sol.mip_gap is not None and np.isfinite(sol.mip_gap)) else ""
            summary_table = [
                ["Status", status],
                ["Objective", objective if objective is not None else ""],
                ["Variables in the plan", in_plan_count],
                ["Binding limits", binding_count],
                ["Gap", gap_val],
            ]
        else:
            objective = None
            x = None
            variable_table = []
            constraint_table = []
            for j in range(n):
                variable_table.append([model.variable_names[j], "", "", "", ""])
            for i in range(m):
                constraint_table.append([model.constraint_names[i], model.con_type[i], "", float(model.limit[i]), "", "", ""])
            summary_table = [
                ["Status", status],
                ["Objective", ""],
                ["Variables in the plan", ""],
                ["Binding limits", ""],
                ["Gap", ""],
            ]
        return ModelResult(
            status=status,
            message=message,
            objective=objective,
            x=x,
            variable_table=variable_table,
            constraint_table=constraint_table,
            summary_table=summary_table,
            solution=sol,
        )
    def explain_infeasible(model: Model, time_limit=None) -&gt; _Optional[Repair]:
        # Solve an elastic relaxation minimizing scaled limit violations and return suggested repairs.
        m, n = model.A.shape
        slack_info = []
        n_slacks = 0
        for i in range(m):
            t = model.con_type[i]
            if t in ("&lt;=", "&gt;="):
                slack_info.append((i, t, "single", n + n_slacks))
                n_slacks += 1
            elif t == "=":
                slack_info.append((i, t, "pos", n + n_slacks))
                n_slacks += 1
                slack_info.append((i, t, "neg", n + n_slacks))
                n_slacks += 1
        total_vars = n + n_slacks
        c_relax = np.zeros(total_vars, dtype=float)
        bounds_relax = []
        for j in range(n):
            lo = float(model.lower[j])
            hi = None if _math.isinf(model.upper[j]) else float(model.upper[j])
            bounds_relax.append((lo, hi))
        integ_relax = np.zeros(total_vars, dtype=int)
        if np.any(model.integer):
            integ_relax[:n] = model.integer.astype(int)
        for (i, t, role, var_idx) in slack_info:
            w_i = 1.0 / max(1.0, abs(float(model.limit[i])))
            c_relax[var_idx] = w_i
            bounds_relax.append((0.0, None))
        A_ub_rows = []
        b_ub_vals = []
        A_eq_rows = []
        b_eq_vals = []
        slack_map = {}
        for item in slack_info:
            i, t, role, var_idx = item
            if i not in slack_map:
                slack_map[i] = {}
            slack_map[i][role] = var_idx
        for i in range(m):
            t = model.con_type[i]
            lim = float(model.limit[i])
            row_x = model.A[i]
            if t == "&lt;=":
                s_idx = slack_map[i]["single"]
                row = np.zeros(total_vars, dtype=float)
                row[:n] = row_x
                row[s_idx] = -1.0
                A_ub_rows.append(row)
                b_ub_vals.append(lim)
            elif t == "&gt;=":
                s_idx = slack_map[i]["single"]
                row = np.zeros(total_vars, dtype=float)
                row[:n] = -row_x
                row[s_idx] = -1.0
                A_ub_rows.append(row)
                b_ub_vals.append(-lim)
            elif t == "=":
                s_pos = slack_map[i]["pos"]
                s_neg = slack_map[i]["neg"]
                row = np.zeros(total_vars, dtype=float)
                row[:n] = row_x
                row[s_pos] = -1.0
                row[s_neg] = 1.0
                A_eq_rows.append(row)
                b_eq_vals.append(lim)
        A_ub = np.array(A_ub_rows, dtype=float) if A_ub_rows else None
        b_ub = np.array(b_ub_vals, dtype=float) if b_ub_vals else None
        A_eq = np.array(A_eq_rows, dtype=float) if A_eq_rows else None
        b_eq = np.array(b_eq_vals, dtype=float) if b_eq_vals else None
        integrality_arg = integ_relax if np.any(integ_relax) else None
        sol = solve(
            c=c_relax,
            A_ub=A_ub,
            b_ub=b_ub,
            A_eq=A_eq,
            b_eq=b_eq,
            bounds=bounds_relax,
            integrality=integrality_arg,
            sense="min",
            time_limit=time_limit,
        )
        if sol.status not in ("optimal", "time_limit_feasible") or sol.x is None:
            return None
        repair_rows = []
        for i in range(m):
            t = model.con_type[i]
            curr_lim = float(model.limit[i])
            c_name = model.constraint_names[i]
            if t == "&lt;=":
                s_val = float(sol.x[slack_map[i]["single"]])
                if s_val &gt; 1e-9:
                    rel_lim = curr_lim + s_val
                    repair_rows.append([c_name, t, curr_lim, rel_lim, s_val])
            elif t == "&gt;=":
                s_val = float(sol.x[slack_map[i]["single"]])
                if s_val &gt; 1e-9:
                    rel_lim = curr_lim - s_val
                    repair_rows.append([c_name, t, curr_lim, rel_lim, -s_val])
            elif t == "=":
                s_pos = float(sol.x[slack_map[i]["pos"]])
                s_neg = float(sol.x[slack_map[i]["neg"]])
                delta = s_pos - s_neg
                if abs(delta) &gt; 1e-9:
                    rel_lim = curr_lim + delta
                    repair_rows.append([c_name, t, curr_lim, rel_lim, delta])
        if not repair_rows:
            return None
        msg = "No plan satisfies every limit. One way to make it feasible is to relax these limits (other repairs may exist):"
        return Repair(rows=repair_rows, message=msg)
    return (Model, ModelResult, Repair, explain_infeasible, parse_model, solve_model,)
# END GENERATED ENGINE</t>
        </is>
      </c>
      <c r="G4" t="inlineStr">
        <is>
          <t>Startup mode</t>
        </is>
      </c>
      <c r="H4" s="16" t="inlineStr">
        <is>
          <t>run</t>
        </is>
      </c>
    </row>
    <row r="5">
      <c r="A5" s="16" t="inlineStr">
        <is>
          <t>@app.cell(hide_code=True)
def _():
    # --- Edit these rules ---
    MAX_PROJECTS = 30
    MAX_RESOURCES = 10
    DEFAULT_TIME_LIMIT = 20.0
    MAX_TIME_LIMIT = 50.0
    SELECTION_THRESHOLD = 0.5
    # --- End of rules ---
    return (
        DEFAULT_TIME_LIMIT,
        MAX_PROJECTS,
        MAX_RESOURCES,
        MAX_TIME_LIMIT,
        SELECTION_THRESHOLD,
    )</t>
        </is>
      </c>
      <c r="G5" t="inlineStr">
        <is>
          <t>Format version</t>
        </is>
      </c>
      <c r="H5" s="16" t="inlineStr">
        <is>
          <t>2</t>
        </is>
      </c>
    </row>
    <row r="6">
      <c r="A6" s="16" t="inlineStr">
        <is>
          <t>@app.cell(hide_code=True)
def _(bf):
    inputs = bf.inputs(
        settings=bf.ref("Model!A5:B6", headers=True),
        tableau=bf.ref("Model!A9:L40", headers=True),
        checks=bf.ref("Validation!A5:E19", headers=True),
        overflow=bf.ref("Model!A41"),
        overflow_col=bf.ref("Model!M9"),
    )
    inputs
    return (inputs,)</t>
        </is>
      </c>
      <c r="G6" t="inlineStr">
        <is>
          <t>Saved at</t>
        </is>
      </c>
      <c r="H6" s="16" t="inlineStr">
        <is>
          <t>1970-01-01T00:00:00Z</t>
        </is>
      </c>
    </row>
    <row r="7">
      <c r="A7" s="16" t="inlineStr">
        <is>
          <t>@app.cell(hide_code=True)
def _(np):
    def as_number(value):
        if value is None:
            return np.nan
        if isinstance(value, (bool, np.bool_)):
            return np.nan
        if isinstance(value, str):
            text = value.strip().replace(",", "").replace("$", "")
            if not text:
                return np.nan
            try:
                return float(text)
            except ValueError:
                return np.nan
        try:
            return float(value)
        except (TypeError, ValueError):
            return np.nan
    def is_blank(value):
        if value is None:
            return True
        if isinstance(value, str) and not value.strip():
            return True
        if isinstance(value, float) and np.isnan(value):
            return True
        return False
    return as_number, is_blank</t>
        </is>
      </c>
      <c r="G7" t="inlineStr">
        <is>
          <t>Source SHA-256</t>
        </is>
      </c>
      <c r="H7" s="16" t="inlineStr">
        <is>
          <t>a5fe29e8e7216f497fab63740fd5baa8fedd0f962c754ba70ed1705bc18c1a8c</t>
        </is>
      </c>
    </row>
    <row r="8">
      <c r="A8" s="16" t="inlineStr">
        <is>
          <t>@app.cell(hide_code=True)
def _(
    DEFAULT_TIME_LIMIT,
    MAX_PROJECTS,
    MAX_RESOURCES,
    MAX_TIME_LIMIT,
    SELECTION_THRESHOLD,
    as_number,
    check_solution,
    inputs,
    is_blank,
    np,
    pd,
    solve,
):
    import time
    t_start = time.perf_counter()
    settings_df = inputs["settings"]
    tableau_df = inputs["tableau"]
    checks_df = inputs["checks"]
    overflow_val = inputs["overflow"]
    overflow_col_val = inputs["overflow_col"]
    # 1. Overflow detection
    overflow_row_active = not is_blank(overflow_val)
    overflow_col_active = not is_blank(overflow_col_val)
    if overflow_row_active and overflow_col_active:
        overflow_note = "Model capacity exceeded: data detected beyond row 40 (maximum 30 projects) and beyond column L (maximum 10 resources)."
    elif overflow_row_active:
        overflow_note = "Model capacity exceeded: data detected in row 41 or below (maximum 30 projects supported)."
    elif overflow_col_active:
        overflow_note = "Model capacity exceeded: data detected in column M or beyond (maximum 10 resources supported)."
    else:
        overflow_note = ""
    # 2. Time limit extraction
    time_limit = DEFAULT_TIME_LIMIT
    time_limit_note = ""
    if settings_df is not None and len(settings_df) &gt; 0:
        try:
            for _, s_row in settings_df.iterrows():
                s_name = str(s_row.iloc[0]).strip().lower()
                if "time" in s_name or "limit" in s_name:
                    val = as_number(s_row.iloc[1])
                    if np.isnan(val) or val &lt;= 0:
                        time_limit_note = f"Invalid time limit {s_row.iloc[1]!r}; using default {DEFAULT_TIME_LIMIT:.0f}s."
                    elif val &gt; MAX_TIME_LIMIT:
                        time_limit = MAX_TIME_LIMIT
                        time_limit_note = f"Time limit capped at maximum {MAX_TIME_LIMIT:.0f}s."
                    else:
                        time_limit = val
        except Exception:
            time_limit = DEFAULT_TIME_LIMIT
    # 3. Tableau parsing
    parse_error = overflow_note if overflow_note else None
    is_empty_state = False
    resource_names = []
    limits = []
    project_names = []
    project_values = []
    project_matrix = []
    if parse_error is None:
        # A fully blank Model (no budgets and no project rows) is the documented empty state. It is checked before the
        # budget checks, so a blank budget row is an error only when projects are entered.
        model_blank = tableau_df is None or len(tableau_df) &lt; 1 or (
            all(is_blank(v) for v in tableau_df.iloc[0, 2:])
            and all(is_blank(v) for v in tableau_df.iloc[1:].to_numpy().ravel())
        )
        if model_blank:
            is_empty_state = True
        else:
            try:
                cols = list(tableau_df.columns)
                if len(cols) &lt; 3:
                    parse_error = "Model tableau must contain Project, Value, and at least one Resource column."
                else:
                    raw_res_names = [str(c).strip() for c in cols[2:]]
                    resource_names = raw_res_names[:MAX_RESOURCES]
                    m_resources = len(resource_names)
                    # Row 0 of tableau DataFrame is the Budget row (Excel row 10)
                    budget_row = tableau_df.iloc[0]
                    for c_idx in range(m_resources):
                        col_letter = chr(ord("C") + c_idx)
                        cell_ref = f"Model!{col_letter}10"
                        lim_raw = budget_row.iloc[2 + c_idx]
                        lim_val = as_number(lim_raw)
                        if is_blank(lim_raw) or np.isnan(lim_val):
                            parse_error = f"Resource budget limit in {cell_ref} must contain a valid number."
                            break
                        if lim_val &lt; 0:
                            parse_error = f"Resource budget limit in {cell_ref} cannot be negative (the model is a pure capital-rationing form)."
                            break
                        limits.append(lim_val)
                    if parse_error is None:
                        # Candidate project rows start from row 1 (Excel rows 11 to 40)
                        candidate_rows = tableau_df.iloc[1:]
                        for r_idx, (_, p_row) in enumerate(candidate_rows.iterrows()):
                            excel_row = 11 + r_idx
                            p_name_raw = p_row.iloc[0]
                            p_val_raw = p_row.iloc[1]
                            coeff_raws = [p_row.iloc[2 + c] for c in range(m_resources)]
                            # Ignore completely blank rows
                            if is_blank(p_name_raw) and is_blank(p_val_raw) and all(is_blank(c) for c in coeff_raws):
                                continue
                            if is_blank(p_name_raw):
                                parse_error = f"Missing project name in Model!A{excel_row}."
                                break
                            p_name = str(p_name_raw).strip()
                            val_num = as_number(p_val_raw)
                            if is_blank(p_val_raw):
                                parse_error = f"Project value in Model!B{excel_row} is blank; expected a valid number."
                                break
                            if np.isnan(val_num):
                                parse_error = f"Invalid project value in Model!B{excel_row}: {p_val_raw!r} is not a valid number."
                                break
                            if val_num &lt; 0:
                                parse_error = f"Project value in Model!B{excel_row} cannot be negative (the model is a pure capital-rationing form)."
                                break
                            p_coeffs = []
                            for c_idx in range(m_resources):
                                col_letter = chr(ord("C") + c_idx)
                                cell_ref = f"Model!{col_letter}{excel_row}"
                                c_raw = coeff_raws[c_idx]
                                if is_blank(c_raw):
                                    p_coeffs.append(0.0)
                                else:
                                    c_val = as_number(c_raw)
                                    if np.isnan(c_val):
                                        parse_error = f"Non-numeric resource requirement in {cell_ref}: {c_raw!r} is not a valid number."
                                        break
                                    if c_val &lt; 0:
                                        parse_error = f"Resource requirement in {cell_ref} cannot be negative (the model is a pure capital-rationing form)."
                                        break
                                    p_coeffs.append(c_val)
                            if parse_error is not None:
                                break
                            project_names.append(p_name)
                            project_values.append(val_num)
                            project_matrix.append(p_coeffs)
                        if parse_error is None and len(project_names) == 0:
                            is_empty_state = True
            except Exception as exc:
                parse_error = f"Error parsing capital allocation tableau: {exc}"
    # 4. Solve optimization model
    sol = None
    solve_duration_ms = 0.0
    if not is_empty_state and parse_error is None:
        try:
            n_vars = len(project_values)
            c_obj = np.array(project_values, dtype=float)
            # A_ub has shape (m, n) where m is resources, n is projects
            A_mat = np.array(project_matrix, dtype=float).T
            b_vec = np.array(limits, dtype=float)
            t_solve0 = time.perf_counter()
            sol = solve(
                c=c_obj,
                A_ub=A_mat,
                b_ub=b_vec,
                bounds=[(0.0, 1.0)] * n_vars,
                integrality=[1] * n_vars,
                sense="max",
                time_limit=time_limit,
            )
            solve_duration_ms = (time.perf_counter() - t_solve0) * 1000.0
        except Exception as exc:
            parse_error = f"Solver execution error: {exc}"
    # 5. Extract results &amp; metrics
    funded_mask = []
    funded_count = 0
    binding_count = 0
    actual_used = []
    slack_values = []
    mip_gap_val = 0.0
    if sol is not None and sol.status in ("optimal", "time_limit_feasible") and sol.x is not None:
        x_sol = np.asarray(sol.x, dtype=float)
        funded_mask = [bool(val &gt;= SELECTION_THRESHOLD) for val in x_sol]
        funded_count = int(sum(funded_mask))
        mip_gap_val = float(sol.mip_gap) if sol.mip_gap is not None else 0.0
        if len(project_matrix) &gt; 0 and len(limits) &gt; 0:
            A_mat = np.array(project_matrix, dtype=float).T
            actual_used = list(A_mat @ np.array([1.0 if f else 0.0 for f in funded_mask]))
            slack_values = [limits[i] - actual_used[i] for i in range(len(limits))]
            binding_count = sum(1 for s in slack_values if abs(s) &lt;= 1e-6)
    # 6. Per-solve checks on the user's own data (shown on Results summary)
    # The MIP gap PASS tolerance matches the Validation sheet's proof-of-optimality check.
    MIP_GAP_TOL = 1e-6
    limit_violation = ""
    limit_status = ""
    gap_status = ""
    if sol is not None and sol.status in ("optimal", "time_limit_feasible") and sol.x is not None:
        limit_check = check_solution(
            c=c_obj,
            A_ub=A_mat,
            b_ub=b_vec,
            bounds=[(0.0, 1.0)] * n_vars,
            integrality=[1] * n_vars,
            x=sol.x,
        )
        limit_violation = float(limit_check.max_violation)
        limit_status = "PASS" if bool(limit_check.is_feasible) else "FAIL"
        gap_status = "PASS" if mip_gap_val &lt;= MIP_GAP_TOL else "FAIL"
    # 6b. Publish Table 1: Summary (7 rows; columns Metric, Value, Status)
    if is_empty_state:
        summary_rows = [
            ["Status", "Ready", ""],
            ["Message", "Enter projects and budgets in Model.", ""],
            ["Total value", "", ""],
            ["Projects funded", "", ""],
            ["Resources fully used", "", ""],
            ["MIP gap", "", ""],
            ["Largest limit violation", "", ""],
        ]
    elif parse_error is not None:
        summary_rows = [
            ["Status", "error", ""],
            ["Message", parse_error, ""],
            ["Total value", "", ""],
            ["Projects funded", "", ""],
            ["Resources fully used", "", ""],
            ["MIP gap", "", ""],
            ["Largest limit violation", "", ""],
        ]
    elif sol is not None and sol.status in ("optimal", "time_limit_feasible"):
        summary_rows = [
            ["Status", sol.status, ""],
            ["Message", sol.message, ""],
            ["Total value", float(sol.objective) if sol.objective is not None else 0.0, ""],
            ["Projects funded", funded_count, ""],
            ["Resources fully used", binding_count, ""],
            ["MIP gap", mip_gap_val, gap_status],
            ["Largest limit violation", limit_violation, limit_status],
        ]
    elif sol is not None:
        summary_rows = [
            ["Status", sol.status, ""],
            ["Message", sol.message, ""],
            ["Total value", "", ""],
            ["Projects funded", "", ""],
            ["Resources fully used", "", ""],
            ["MIP gap", "", ""],
            ["Largest limit violation", "", ""],
        ]
    else:
        summary_rows = [
            ["Status", "error", ""],
            ["Message", "Unable to formulate or solve the capital budgeting problem.", ""],
            ["Total value", "", ""],
            ["Projects funded", "", ""],
            ["Resources fully used", "", ""],
            ["MIP gap", "", ""],
            ["Largest limit violation", "", ""],
        ]
    summary_table = pd.DataFrame(summary_rows, columns=["Metric", "Value", "Status"])
    # 7. Publish Table 2: Plan (Capacity MAX_PROJECTS = 30 rows)
    plan_rows = []
    if sol is not None and sol.status in ("optimal", "time_limit_feasible") and sol.x is not None:
        tot_val = float(sol.objective) if (sol.objective is not None and sol.objective &gt; 0) else 1.0
        for i, pname in enumerate(project_names):
            pval = project_values[i]
            is_funded = 1 if funded_mask[i] else 0
            share = (pval / tot_val) if is_funded == 1 else 0.0
            plan_rows.append([pname, pval, is_funded, share])
    while len(plan_rows) &lt; MAX_PROJECTS:
        plan_rows.append(["", "", "", ""])
    plan_table = pd.DataFrame(
        plan_rows[:MAX_PROJECTS],
        columns=["Project", "Value", "Funded", "Share of total value"],
    )
    # 8. Publish Table 3: Resources (Capacity MAX_RESOURCES = 10 rows)
    resource_rows = []
    if sol is not None and sol.status in ("optimal", "time_limit_feasible") and len(actual_used) == len(limits):
        for j, rname in enumerate(resource_names):
            lim = limits[j]
            usd = actual_used[j]
            slk = slack_values[j]
            util = (usd / lim) if lim &gt; 0 else 0.0
            status_lbl = "Binding" if abs(slk) &lt;= 1e-6 else "Slack"
            resource_rows.append([rname, lim, usd, slk, util, status_lbl])
    elif len(limits) &gt; 0 and parse_error is None and not is_empty_state:
        for j, rname in enumerate(resource_names):
            lim = limits[j] if j &lt; len(limits) else ""
            resource_rows.append([rname, lim, "", "", "", ""])
    while len(resource_rows) &lt; MAX_RESOURCES:
        resource_rows.append(["", "", "", "", "", ""])
    resources_table = pd.DataFrame(
        resource_rows[:MAX_RESOURCES],
        columns=["Resource", "Limit", "Used", "Slack", "Utilization %", "Status"],
    )
    # 9. Publish Table 4: Validation (14 checks)
    val_rows = []
    if checks_df is not None and len(checks_df) &gt; 0:
        for _, chk in checks_df.iterrows():
            ref_name = str(chk.iloc[0]).strip()
            qty_name = str(chk.iloc[1]).strip()
            exp_val = as_number(chk.iloc[2])
            tol = as_number(chk.iloc[3])
            actual_val = np.nan
            if "optimum" in ref_name or "Total value" in qty_name:
                actual_val = float(sol.objective) if (sol and sol.status in ("optimal", "time_limit_feasible") and sol.objective is not None) else np.nan
            elif "proof of optimality" in ref_name or "Optimality gap" in qty_name:
                actual_val = mip_gap_val if (sol and sol.status == "optimal") else np.nan
            elif "Binary" in ref_name or "Non-binary" in qty_name:
                if sol and sol.x is not None:
                    non_bin = sum(1 for v in sol.x if abs(v - round(v)) &gt; 1e-5)
                    actual_val = float(non_bin)
            elif "Funded projects" in ref_name or "projects funded" in qty_name.lower():
                actual_val = float(funded_count) if (sol and sol.status in ("optimal", "time_limit_feasible")) else np.nan
            elif "Resource" in ref_name:
                import re as _re
                m_res = _re.search(r"Resource\s*(\d+)", ref_name, _re.IGNORECASE)
                if m_res:
                    r_idx = int(m_res.group(1)) - 1
                    if 0 &lt;= r_idx &lt; len(actual_used):
                        actual_val = float(actual_used[r_idx])
                else:
                    for r_idx, r_name in enumerate(resource_names):
                        if r_name.lower() == ref_name.lower():
                            if r_idx &lt; len(actual_used):
                                actual_val = float(actual_used[r_idx])
                            break
            diff = actual_val - exp_val if pd.notna(actual_val) and pd.notna(exp_val) else np.nan
            status_pass = (abs(diff) &lt;= tol + 1e-9) if pd.notna(diff) and pd.notna(tol) else False
            val_rows.append([
                actual_val,
                diff,
                "PASS" if status_pass else "FAIL",
            ])
    validation_table = pd.DataFrame(val_rows, columns=["Actual", "Difference", "Status"])
    total_pipeline_ms = (time.perf_counter() - t_start) * 1000.0
    return (
        binding_count,
        funded_count,
        is_empty_state,
        overflow_note,
        parse_error,
        plan_table,
        resources_table,
        sol,
        solve_duration_ms,
        summary_table,
        time_limit_note,
        total_pipeline_ms,
        validation_table,
    )</t>
        </is>
      </c>
      <c r="G8" t="inlineStr">
        <is>
          <t>Engine</t>
        </is>
      </c>
      <c r="H8" s="16" t="inlineStr">
        <is>
          <t>python</t>
        </is>
      </c>
    </row>
    <row r="9">
      <c r="A9" s="16" t="inlineStr">
        <is>
          <t>@app.cell
def _(
    binding_count,
    funded_count,
    is_empty_state,
    mo,
    overflow_note,
    parse_error,
    sol,
    solve_duration_ms,
    time_limit_note,
    total_pipeline_ms,
):
    title_block = mo.md(
        "# Capital Budgeting Optimization\n\n"
        "Multidimensional 0-1 knapsack capital rationing: selecting candidate projects to maximize portfolio return within multiple resource ceilings (OR-Library mknap1 benchmark)."
    )
    if parse_error is not None:
        pane_callout = mo.callout(
            mo.md(f"**Input Error**: {parse_error}"),
            kind="danger",
        )
        status_line = mo.md(f"**Status**: `error` | {parse_error}")
    elif is_empty_state:
        pane_callout = mo.callout(
            mo.md("Ready. Enter candidate projects, values, and resource budgets in the Model sheet."),
            kind="info",
        )
        status_line = mo.md("**Status**: `Ready` | Waiting for model inputs.")
    elif sol is not None and sol.status == "optimal":
        notes_extra = ""
        if time_limit_note:
            notes_extra += f"\n\n&gt; [!NOTE]\n&gt; {time_limit_note}"
        pane_callout = mo.callout(
            mo.md(
                f"**Optimal Project Portfolio Found**\n\n"
                f"- **Total portfolio value**: ${sol.objective:,.0f}\n"
                f"- **Projects funded**: {funded_count} projects selected\n"
                f"- **Binding limits**: {binding_count} resource budget(s) fully utilized\n"
                f"- **Relative MIP gap**: {sol.mip_gap if sol.mip_gap is not None else 0.0:.1%}\n"
                f"- **HiGHS solve time**: {solve_duration_ms:.1f} ms"
                f"{notes_extra}"
            ),
            kind="success",
        )
        status_line = mo.md(
            f"**Status**: `{sol.status}` | **Optimum**: ${sol.objective:,.0f} | **Solve**: {solve_duration_ms:.1f} ms | **Total**: {total_pipeline_ms:.1f} ms"
        )
    elif sol is not None and sol.status == "time_limit_feasible":
        pane_callout = mo.callout(
            mo.md(
                f"**Feasible Solution (Time Limit)**: the incumbent is not proven optimal.\n\n"
                f"- **Total portfolio value**: ${sol.objective:,.0f}\n"
                f"- **Projects funded**: {funded_count} projects\n"
                f"- **Relative MIP gap**: {sol.mip_gap if sol.mip_gap is not None else 0.0:.2%}\n"
                f"- **Message**: {sol.message}"
            ),
            kind="warn",
        )
        status_line = mo.md(f"**Status**: `{sol.status}` | {sol.message}")
    elif sol is not None and sol.status == "infeasible":
        pane_callout = mo.callout(
            mo.md(
                f"**Infeasible Portfolio**: {sol.message}\n\n"
                "No combination of projects can satisfy all resource limits simultaneously. Consider relaxing the budgets for the most constrained resources."
            ),
            kind="danger",
        )
        status_line = mo.md(f"**Status**: `{sol.status}` | {sol.message}")
    else:
        stat = sol.status if sol else "error"
        msg = sol.message if sol else "Solver encountered an unexpected state."
        pane_callout = mo.callout(mo.md(f"**Solver Status**: {stat} — {msg}"), kind="warn")
        status_line = mo.md(f"**Status**: `{stat}` | {msg}")
    ui = mo.vstack([title_block, pane_callout, status_line])
    ui
    return</t>
        </is>
      </c>
      <c r="G9" t="inlineStr">
        <is>
          <t>Notebook header</t>
        </is>
      </c>
      <c r="H9" s="16" t="inlineStr">
        <is>
          <t>import marimo
__generated_with = "0.23.15"
app = marimo.App(width="medium")
# engine-modules: table</t>
        </is>
      </c>
    </row>
    <row r="10">
      <c r="A10" s="16" t="inlineStr">
        <is>
          <t>@app.cell
def _(bf, plan_table, resources_table, summary_table, validation_table):
    publication = bf.publish(
        outputs={
            "summary": summary_table,
            "plan": plan_table,
            "resources": resources_table,
            "validation": validation_table,
        }
    )
    publication
    return (publication,)</t>
        </is>
      </c>
      <c r="G10" t="inlineStr">
        <is>
          <t>Template ID</t>
        </is>
      </c>
      <c r="H10" s="16" t="inlineStr">
        <is>
          <t>capital-budgeting</t>
        </is>
      </c>
    </row>
    <row r="11">
      <c r="G11" t="inlineStr">
        <is>
          <t>Template version</t>
        </is>
      </c>
      <c r="H11" s="16" t="inlineStr">
        <is>
          <t>rt-002cf78549ce6cdf3bb4</t>
        </is>
      </c>
    </row>
    <row r="12">
      <c r="G12" t="inlineStr">
        <is>
          <t>Workbook instance ID</t>
        </is>
      </c>
      <c r="H12" s="1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