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drawings/drawing1.xml" ContentType="application/vnd.openxmlformats-officedocument.drawing+xml"/>
  <ct:Override PartName="/xl/worksheets/sheet4.xml" ContentType="application/vnd.openxmlformats-officedocument.spreadsheetml.worksheet+xml"/>
  <ct:Override PartName="/xl/worksheets/sheet5.xml" ContentType="application/vnd.openxmlformats-officedocument.spreadsheetml.worksheet+xml"/>
  <ct:Override PartName="/xl/worksheets/sheet6.xml" ContentType="application/vnd.openxmlformats-officedocument.spreadsheetml.worksheet+xml"/>
  <ct:Override PartName="/xl/worksheets/sheet7.xml" ContentType="application/vnd.openxmlformats-officedocument.spreadsheetml.worksheet+xml"/>
  <ct:Override PartName="/xl/charts/chart1.xml" ContentType="application/vnd.openxmlformats-officedocument.drawingml.char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Data" sheetId="1" state="visible" r:id="rId4"/>
    <s:sheet name="Defaults" sheetId="2" state="visible" r:id="rId5"/>
    <s:sheet name="Results" sheetId="3" state="visible" r:id="rId6"/>
    <s:sheet name="Curve" sheetId="4" state="visible" r:id="rId7"/>
    <s:sheet name="Validation" sheetId="5" state="visible" r:id="rId8"/>
    <s:sheet name="Guide" sheetId="6" state="visible" r:id="rId9"/>
    <s:sheet name="_BOARDFLARE" sheetId="7" state="veryHidden" r:id="rId10"/>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1">
    <numFmt numFmtId="164" formatCode="0.0000"/>
  </numFmts>
  <fonts count="9">
    <font>
      <name val="Calibri"/>
      <family val="2"/>
      <color theme="1"/>
      <sz val="11"/>
      <scheme val="minor"/>
    </font>
    <font>
      <b val="1"/>
      <color rgb="FFFFFFFF"/>
      <sz val="18"/>
    </font>
    <font>
      <color rgb="FFDCE8F5"/>
      <sz val="11"/>
    </font>
    <font>
      <b val="1"/>
      <color rgb="FF334155"/>
      <sz val="10"/>
    </font>
    <font>
      <color rgb="FF0F172A"/>
      <sz val="10"/>
    </font>
    <font>
      <b val="1"/>
      <color rgb="FFFFFFFF"/>
      <sz val="11"/>
    </font>
    <font>
      <b val="1"/>
      <color rgb="FF14532D"/>
      <sz val="10"/>
    </font>
    <font>
      <color rgb="FF14532D"/>
      <sz val="10"/>
    </font>
    <font>
      <color rgb="FF64748B"/>
      <sz val="9"/>
    </font>
  </fonts>
  <fills count="8">
    <fill>
      <patternFill/>
    </fill>
    <fill>
      <patternFill patternType="gray125"/>
    </fill>
    <fill>
      <patternFill patternType="solid">
        <fgColor rgb="FF1E3A5F"/>
      </patternFill>
    </fill>
    <fill>
      <patternFill patternType="solid">
        <fgColor rgb="FFE8EEF5"/>
      </patternFill>
    </fill>
    <fill>
      <patternFill patternType="solid">
        <fgColor rgb="FFEAF4FF"/>
      </patternFill>
    </fill>
    <fill>
      <patternFill patternType="solid">
        <fgColor rgb="FF356A9A"/>
      </patternFill>
    </fill>
    <fill>
      <patternFill patternType="solid">
        <fgColor rgb="FFDDF7E8"/>
      </patternFill>
    </fill>
    <fill>
      <patternFill patternType="solid">
        <fgColor rgb="FFECFDF3"/>
      </patternFill>
    </fill>
  </fills>
  <borders count="8">
    <border>
      <left/>
      <right/>
      <top/>
      <bottom/>
      <diagonal/>
    </border>
    <border>
      <bottom style="thin">
        <color rgb="FFAAB8C7"/>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bottom style="thin">
        <color rgb="FFE2E8F0"/>
      </bottom>
    </border>
    <border>
      <left style="thin">
        <color rgb="FF7BA7D1"/>
      </left>
      <right style="thin">
        <color rgb="FF7BA7D1"/>
      </right>
      <top style="thin">
        <color rgb="FF7BA7D1"/>
      </top>
      <bottom style="thin">
        <color rgb="FF7BA7D1"/>
      </bottom>
    </border>
    <border>
      <bottom style="thin">
        <color rgb="FF86C9A3"/>
      </bottom>
    </border>
    <border>
      <bottom style="thin">
        <color rgb="FFC6E8D3"/>
      </bottom>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1" applyAlignment="1" pivotButton="0" quotePrefix="0" xfId="0">
      <alignment vertical="center" wrapText="1"/>
    </xf>
    <xf numFmtId="0" fontId="4" fillId="4" borderId="2" applyAlignment="1" pivotButton="0" quotePrefix="0" xfId="0">
      <alignment vertical="center" wrapText="1"/>
    </xf>
    <xf numFmtId="0" fontId="4" fillId="4" borderId="3" applyAlignment="1" pivotButton="0" quotePrefix="0" xfId="0">
      <alignment vertical="center" wrapText="1"/>
    </xf>
    <xf numFmtId="0" fontId="4" fillId="0" borderId="4" applyAlignment="1" pivotButton="0" quotePrefix="0" xfId="0">
      <alignment vertical="center" wrapText="1"/>
    </xf>
    <xf numFmtId="0" fontId="4" fillId="4" borderId="5" applyAlignment="1" pivotButton="0" quotePrefix="0" xfId="0">
      <alignment vertical="center" wrapText="1"/>
    </xf>
    <xf numFmtId="0" fontId="5" fillId="5" borderId="0" applyAlignment="1" pivotButton="0" quotePrefix="0" xfId="0">
      <alignment vertical="center"/>
    </xf>
    <xf numFmtId="0" fontId="6" fillId="6" borderId="6" applyAlignment="1" pivotButton="0" quotePrefix="0" xfId="0">
      <alignment vertical="center" wrapText="1"/>
    </xf>
    <xf numFmtId="0" fontId="6" fillId="6" borderId="6" applyAlignment="1" pivotButton="0" quotePrefix="0" xfId="0">
      <alignment horizontal="right" vertical="center" wrapText="1"/>
    </xf>
    <xf numFmtId="0" fontId="7" fillId="7" borderId="7" applyAlignment="1" pivotButton="0" quotePrefix="0" xfId="0">
      <alignment vertical="center" wrapText="1"/>
    </xf>
    <xf numFmtId="164" fontId="7" fillId="7" borderId="7" applyAlignment="1" pivotButton="0" quotePrefix="0" xfId="0">
      <alignment vertical="center" wrapText="1"/>
    </xf>
    <xf numFmtId="0" fontId="7" fillId="7" borderId="7" applyAlignment="1" pivotButton="0" quotePrefix="0" xfId="0">
      <alignment vertical="center"/>
    </xf>
    <xf numFmtId="0" fontId="8" fillId="0" borderId="0" applyAlignment="1" pivotButton="0" quotePrefix="0" xfId="0">
      <alignment wrapText="1"/>
    </xf>
    <xf numFmtId="49" fontId="0" fillId="0" borderId="0" pivotButton="0" quotePrefix="0" xfId="0"/>
  </cellXfs>
  <cellStyles count="1">
    <cellStyle name="Normal" xfId="0" builtinId="0" hidden="0"/>
  </cellStyles>
  <dxfs count="1">
    <dxf>
      <fill>
        <patternFill patternType="solid">
          <fgColor rgb="FFFFFFFF"/>
          <bgColor rgb="FF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 Type="http://schemas.openxmlformats.org/officeDocument/2006/relationships/worksheet" Target="/xl/worksheets/sheet6.xml" Id="rId9" /><pr:Relationship Type="http://schemas.openxmlformats.org/officeDocument/2006/relationships/worksheet" Target="/xl/worksheets/sheet7.xml" Id="rId10" /></pr:Relationships>
</file>

<file path=xl/charts/chart1.xml><?xml version="1.0" encoding="utf-8"?>
<chartSpace xmlns="http://schemas.openxmlformats.org/drawingml/2006/chart">
  <roundedCorners val="0"/>
  <chart>
    <title>
      <tx>
        <rich>
          <a:bodyPr xmlns:a="http://schemas.openxmlformats.org/drawingml/2006/main"/>
          <a:p xmlns:a="http://schemas.openxmlformats.org/drawingml/2006/main">
            <a:pPr>
              <a:defRPr sz="1300" b="1">
                <a:solidFill>
                  <a:srgbClr val="404040"/>
                </a:solidFill>
              </a:defRPr>
            </a:pPr>
            <a:r>
              <a:rPr sz="1300" b="1">
                <a:solidFill>
                  <a:srgbClr val="404040"/>
                </a:solidFill>
              </a:rPr>
              <a:t>Curve fit and confidence band</a:t>
            </a:r>
          </a:p>
        </rich>
      </tx>
      <overlay val="0"/>
    </title>
    <plotArea>
      <scatterChart>
        <scatterStyle val="smoothMarker"/>
        <ser>
          <idx val="0"/>
          <order val="0"/>
          <tx>
            <strRef>
              <f>'Curve'!$C$4</f>
            </strRef>
          </tx>
          <spPr>
            <a:ln xmlns:a="http://schemas.openxmlformats.org/drawingml/2006/main" w="22225">
              <a:solidFill>
                <a:srgbClr val="F4B183"/>
              </a:solidFill>
              <a:prstDash val="dash"/>
            </a:ln>
          </spPr>
          <marker>
            <symbol val="none"/>
            <spPr>
              <a:ln xmlns:a="http://schemas.openxmlformats.org/drawingml/2006/main">
                <a:prstDash val="solid"/>
              </a:ln>
            </spPr>
          </marker>
          <xVal>
            <numRef>
              <f>'Curve'!$A$5:$A$54</f>
            </numRef>
          </xVal>
          <yVal>
            <numRef>
              <f>'Curve'!$C$5:$C$54</f>
            </numRef>
          </yVal>
          <smooth val="1"/>
        </ser>
        <ser>
          <idx val="1"/>
          <order val="1"/>
          <tx>
            <strRef>
              <f>'Curve'!$D$4</f>
            </strRef>
          </tx>
          <spPr>
            <a:ln xmlns:a="http://schemas.openxmlformats.org/drawingml/2006/main" w="22225">
              <a:solidFill>
                <a:srgbClr val="F4B183"/>
              </a:solidFill>
              <a:prstDash val="dash"/>
            </a:ln>
          </spPr>
          <marker>
            <symbol val="none"/>
            <spPr>
              <a:ln xmlns:a="http://schemas.openxmlformats.org/drawingml/2006/main">
                <a:prstDash val="solid"/>
              </a:ln>
            </spPr>
          </marker>
          <xVal>
            <numRef>
              <f>'Curve'!$A$5:$A$54</f>
            </numRef>
          </xVal>
          <yVal>
            <numRef>
              <f>'Curve'!$D$5:$D$54</f>
            </numRef>
          </yVal>
          <smooth val="1"/>
        </ser>
        <ser>
          <idx val="2"/>
          <order val="2"/>
          <tx>
            <strRef>
              <f>'Curve'!$B$4</f>
            </strRef>
          </tx>
          <spPr>
            <a:ln xmlns:a="http://schemas.openxmlformats.org/drawingml/2006/main" w="28575">
              <a:solidFill>
                <a:srgbClr val="C55A11"/>
              </a:solidFill>
              <a:prstDash val="solid"/>
            </a:ln>
          </spPr>
          <marker>
            <symbol val="none"/>
            <spPr>
              <a:ln xmlns:a="http://schemas.openxmlformats.org/drawingml/2006/main">
                <a:prstDash val="solid"/>
              </a:ln>
            </spPr>
          </marker>
          <xVal>
            <numRef>
              <f>'Curve'!$A$5:$A$54</f>
            </numRef>
          </xVal>
          <yVal>
            <numRef>
              <f>'Curve'!$B$5:$B$54</f>
            </numRef>
          </yVal>
          <smooth val="1"/>
        </ser>
        <ser>
          <idx val="3"/>
          <order val="3"/>
          <tx>
            <v>Data</v>
          </tx>
          <spPr>
            <a:ln xmlns:a="http://schemas.openxmlformats.org/drawingml/2006/main">
              <a:noFill/>
              <a:prstDash val="solid"/>
            </a:ln>
          </spPr>
          <marker>
            <symbol val="circle"/>
            <size val="7"/>
            <spPr>
              <a:solidFill xmlns:a="http://schemas.openxmlformats.org/drawingml/2006/main">
                <a:srgbClr val="1F4E79"/>
              </a:solidFill>
              <a:ln xmlns:a="http://schemas.openxmlformats.org/drawingml/2006/main" w="9525">
                <a:solidFill>
                  <a:srgbClr val="1F4E79"/>
                </a:solidFill>
                <a:prstDash val="solid"/>
              </a:ln>
            </spPr>
          </marker>
          <xVal>
            <numRef>
              <f>'Data'!$A$5:$A$104</f>
            </numRef>
          </xVal>
          <yVal>
            <numRef>
              <f>'Data'!$B$5:$B$104</f>
            </numRef>
          </yVal>
          <smooth val="0"/>
        </ser>
        <axId val="10"/>
        <axId val="20"/>
      </scatterChart>
      <valAx>
        <axId val="10"/>
        <scaling>
          <orientation val="minMax"/>
        </scaling>
        <delete val="0"/>
        <axPos val="b"/>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x</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20"/>
      </valAx>
      <valAx>
        <axId val="20"/>
        <scaling>
          <orientation val="minMax"/>
        </scaling>
        <delete val="0"/>
        <axPos val="l"/>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y</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10"/>
      </valAx>
    </plotArea>
    <legend>
      <legendPos val="b"/>
      <overlay val="0"/>
      <txPr>
        <a:bodyPr xmlns:a="http://schemas.openxmlformats.org/drawingml/2006/main"/>
        <a:p xmlns:a="http://schemas.openxmlformats.org/drawingml/2006/main">
          <a:pPr>
            <a:defRPr sz="900" b="0">
              <a:solidFill>
                <a:srgbClr val="404040"/>
              </a:solidFill>
            </a:defRPr>
          </a:pPr>
          <a:endParaRPr sz="900" b="0">
            <a:solidFill>
              <a:srgbClr val="404040"/>
            </a:solidFill>
          </a:endParaRPr>
        </a:p>
      </txPr>
    </legend>
    <plotVisOnly val="1"/>
    <dispBlanksAs val="gap"/>
  </chart>
  <spPr>
    <a:ln xmlns:a="http://schemas.openxmlformats.org/drawingml/2006/main" w="9525">
      <a:solidFill>
        <a:srgbClr val="BFBFBF"/>
      </a:solidFill>
      <a:prstDash val="solid"/>
    </a:ln>
  </spPr>
</chartSpace>
</file>

<file path=xl/drawings/_rels/drawing1.xml.rels><?xml version='1.0' encoding='utf-8'?>
<pr:Relationships xmlns:pr="http://schemas.openxmlformats.org/package/2006/relationships"><pr:Relationship Type="http://schemas.openxmlformats.org/officeDocument/2006/relationships/chart" Target="/xl/charts/chart1.xml" Id="rId1" /></pr:Relationships>
</file>

<file path=xl/drawings/drawing1.xml><?xml version="1.0" encoding="utf-8"?>
<ns0:wsDr xmlns:ns0="http://schemas.openxmlformats.org/drawingml/2006/spreadsheetDrawing" xmlns:ns1="http://schemas.openxmlformats.org/drawingml/2006/main" xmlns:ns2="http://schemas.openxmlformats.org/drawingml/2006/chart" xmlns:r="http://schemas.openxmlformats.org/officeDocument/2006/relationships">
  <ns0:oneCellAnchor>
    <ns0:from>
      <ns0:col>0</ns0:col>
      <ns0:colOff>0</ns0:colOff>
      <ns0:row>36</ns0:row>
      <ns0:rowOff>0</ns0:rowOff>
    </ns0:from>
    <ns0:ext cx="7429500" cy="4000500"/>
    <ns0:graphicFrame>
      <ns0:nvGraphicFramePr>
        <ns0:cNvPr id="1" name="Chart 1"/>
        <ns0:cNvGraphicFramePr/>
      </ns0:nvGraphicFramePr>
      <ns0:xfrm/>
      <ns1:graphic>
        <ns1:graphicData uri="http://schemas.openxmlformats.org/drawingml/2006/chart">
          <ns2:chart r:id="rId1"/>
        </ns1:graphicData>
      </ns1:graphic>
    </ns0:graphicFrame>
    <ns0:clientData/>
  </ns0:oneCellAnchor>
</ns0: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pr:Relationships xmlns:pr="http://schemas.openxmlformats.org/package/2006/relationships"><pr:Relationship Type="http://schemas.openxmlformats.org/officeDocument/2006/relationships/drawing" Target="/xl/drawings/drawing1.xml" Id="rId1" /></pr:Relationships>
</file>

<file path=xl/worksheets/sheet1.xml><?xml version="1.0" encoding="utf-8"?>
<worksheet xmlns="http://schemas.openxmlformats.org/spreadsheetml/2006/main">
  <sheetPr>
    <outlinePr summaryBelow="1" summaryRight="1"/>
    <pageSetUpPr/>
  </sheetPr>
  <dimension ref="A1:B104"/>
  <sheetViews>
    <sheetView showGridLines="0" zoomScale="100" workbookViewId="0">
      <selection activeCell="A1" sqref="A1"/>
    </sheetView>
  </sheetViews>
  <sheetFormatPr baseColWidth="8" defaultRowHeight="15"/>
  <cols>
    <col width="20" customWidth="1" min="1" max="1"/>
    <col width="22.5" customWidth="1" min="2" max="2"/>
  </cols>
  <sheetData>
    <row r="1" ht="25.5" customHeight="1">
      <c r="A1" s="1" t="inlineStr">
        <is>
          <t>Observation data</t>
        </is>
      </c>
    </row>
    <row r="2" ht="67.5" customHeight="1">
      <c r="A2" s="2" t="inlineStr">
        <is>
          <t>Enter observation data in columns x and y. Non-numeric and blank rows are skipped. Configure variable labels and units in Defaults.</t>
        </is>
      </c>
    </row>
    <row r="3" ht="18" customHeight="1"/>
    <row r="4" ht="18" customHeight="1">
      <c r="A4" s="3" t="inlineStr">
        <is>
          <t>x</t>
        </is>
      </c>
      <c r="B4" s="3" t="inlineStr">
        <is>
          <t>y</t>
        </is>
      </c>
    </row>
    <row r="5" ht="18" customHeight="1">
      <c r="A5" s="4" t="n">
        <v>0.025</v>
      </c>
      <c r="B5" s="5" t="n">
        <v>0.24</v>
      </c>
    </row>
    <row r="6" ht="18" customHeight="1">
      <c r="A6" s="4" t="n">
        <v>0.12</v>
      </c>
      <c r="B6" s="5" t="n">
        <v>0.78</v>
      </c>
    </row>
    <row r="7" ht="18" customHeight="1">
      <c r="A7" s="4" t="n">
        <v>0.3</v>
      </c>
      <c r="B7" s="5" t="n">
        <v>1.58</v>
      </c>
    </row>
    <row r="8" ht="18" customHeight="1">
      <c r="A8" s="4" t="n">
        <v>0.85</v>
      </c>
      <c r="B8" s="5" t="n">
        <v>3.25</v>
      </c>
    </row>
    <row r="9" ht="18" customHeight="1">
      <c r="A9" s="4" t="n">
        <v>2.5</v>
      </c>
      <c r="B9" s="5" t="n">
        <v>7.8</v>
      </c>
    </row>
    <row r="10" ht="18" customHeight="1">
      <c r="A10" s="4" t="n">
        <v>4.2</v>
      </c>
      <c r="B10" s="5" t="n">
        <v>11.5</v>
      </c>
    </row>
    <row r="11" ht="18" customHeight="1">
      <c r="A11" s="4" t="n">
        <v>15</v>
      </c>
      <c r="B11" s="5" t="n">
        <v>27.8</v>
      </c>
    </row>
    <row r="12" ht="18" customHeight="1">
      <c r="A12" s="4" t="n">
        <v>45</v>
      </c>
      <c r="B12" s="5" t="n">
        <v>68.5</v>
      </c>
    </row>
    <row r="13" ht="18" customHeight="1">
      <c r="A13" s="4" t="n">
        <v>70</v>
      </c>
      <c r="B13" s="5" t="n">
        <v>89</v>
      </c>
    </row>
    <row r="14" ht="18" customHeight="1">
      <c r="A14" s="4" t="n">
        <v>120</v>
      </c>
      <c r="B14" s="5" t="n">
        <v>142</v>
      </c>
    </row>
    <row r="15" ht="18" customHeight="1">
      <c r="A15" s="4" t="n">
        <v>450</v>
      </c>
      <c r="B15" s="5" t="n">
        <v>365</v>
      </c>
    </row>
    <row r="16" ht="18" customHeight="1">
      <c r="A16" s="4" t="n">
        <v>520</v>
      </c>
      <c r="B16" s="5" t="n">
        <v>428</v>
      </c>
    </row>
    <row r="17" ht="18" customHeight="1">
      <c r="A17" s="4" t="n"/>
      <c r="B17" s="5" t="n"/>
    </row>
    <row r="18" ht="18" customHeight="1">
      <c r="A18" s="4" t="n"/>
      <c r="B18" s="5" t="n"/>
    </row>
    <row r="19" ht="18" customHeight="1">
      <c r="A19" s="4" t="n"/>
      <c r="B19" s="5" t="n"/>
    </row>
    <row r="20" ht="18" customHeight="1">
      <c r="A20" s="4" t="n"/>
      <c r="B20" s="5" t="n"/>
    </row>
    <row r="21" ht="18" customHeight="1">
      <c r="A21" s="4" t="n"/>
      <c r="B21" s="5" t="n"/>
    </row>
    <row r="22" ht="18" customHeight="1">
      <c r="A22" s="4" t="n"/>
      <c r="B22" s="5" t="n"/>
    </row>
    <row r="23" ht="18" customHeight="1">
      <c r="A23" s="4" t="n"/>
      <c r="B23" s="5" t="n"/>
    </row>
    <row r="24" ht="18" customHeight="1">
      <c r="A24" s="4" t="n"/>
      <c r="B24" s="5" t="n"/>
    </row>
    <row r="25" ht="18" customHeight="1">
      <c r="A25" s="4" t="n"/>
      <c r="B25" s="5" t="n"/>
    </row>
    <row r="26" ht="18" customHeight="1">
      <c r="A26" s="4" t="n"/>
      <c r="B26" s="5" t="n"/>
    </row>
    <row r="27" ht="18" customHeight="1">
      <c r="A27" s="4" t="n"/>
      <c r="B27" s="5" t="n"/>
    </row>
    <row r="28" ht="18" customHeight="1">
      <c r="A28" s="4" t="n"/>
      <c r="B28" s="5" t="n"/>
    </row>
    <row r="29" ht="18" customHeight="1">
      <c r="A29" s="4" t="n"/>
      <c r="B29" s="5" t="n"/>
    </row>
    <row r="30" ht="18" customHeight="1">
      <c r="A30" s="4" t="n"/>
      <c r="B30" s="5" t="n"/>
    </row>
    <row r="31" ht="18" customHeight="1">
      <c r="A31" s="4" t="n"/>
      <c r="B31" s="5" t="n"/>
    </row>
    <row r="32" ht="18" customHeight="1">
      <c r="A32" s="4" t="n"/>
      <c r="B32" s="5" t="n"/>
    </row>
    <row r="33" ht="18" customHeight="1">
      <c r="A33" s="4" t="n"/>
      <c r="B33" s="5" t="n"/>
    </row>
    <row r="34" ht="18" customHeight="1">
      <c r="A34" s="4" t="n"/>
      <c r="B34" s="5" t="n"/>
    </row>
    <row r="35" ht="18" customHeight="1">
      <c r="A35" s="4" t="n"/>
      <c r="B35" s="5" t="n"/>
    </row>
    <row r="36" ht="18" customHeight="1">
      <c r="A36" s="4" t="n"/>
      <c r="B36" s="5" t="n"/>
    </row>
    <row r="37" ht="18" customHeight="1">
      <c r="A37" s="4" t="n"/>
      <c r="B37" s="5" t="n"/>
    </row>
    <row r="38" ht="18" customHeight="1">
      <c r="A38" s="4" t="n"/>
      <c r="B38" s="5" t="n"/>
    </row>
    <row r="39" ht="18" customHeight="1">
      <c r="A39" s="4" t="n"/>
      <c r="B39" s="5" t="n"/>
    </row>
    <row r="40" ht="18" customHeight="1">
      <c r="A40" s="4" t="n"/>
      <c r="B40" s="5" t="n"/>
    </row>
    <row r="41" ht="18" customHeight="1">
      <c r="A41" s="4" t="n"/>
      <c r="B41" s="5" t="n"/>
    </row>
    <row r="42" ht="18" customHeight="1">
      <c r="A42" s="4" t="n"/>
      <c r="B42" s="5" t="n"/>
    </row>
    <row r="43" ht="18" customHeight="1">
      <c r="A43" s="4" t="n"/>
      <c r="B43" s="5" t="n"/>
    </row>
    <row r="44" ht="18" customHeight="1">
      <c r="A44" s="4" t="n"/>
      <c r="B44" s="5" t="n"/>
    </row>
    <row r="45" ht="18" customHeight="1">
      <c r="A45" s="4" t="n"/>
      <c r="B45" s="5" t="n"/>
    </row>
    <row r="46" ht="18" customHeight="1">
      <c r="A46" s="4" t="n"/>
      <c r="B46" s="5" t="n"/>
    </row>
    <row r="47" ht="18" customHeight="1">
      <c r="A47" s="4" t="n"/>
      <c r="B47" s="5" t="n"/>
    </row>
    <row r="48" ht="18" customHeight="1">
      <c r="A48" s="4" t="n"/>
      <c r="B48" s="5" t="n"/>
    </row>
    <row r="49" ht="18" customHeight="1">
      <c r="A49" s="4" t="n"/>
      <c r="B49" s="5" t="n"/>
    </row>
    <row r="50" ht="18" customHeight="1">
      <c r="A50" s="4" t="n"/>
      <c r="B50" s="5" t="n"/>
    </row>
    <row r="51" ht="18" customHeight="1">
      <c r="A51" s="4" t="n"/>
      <c r="B51" s="5" t="n"/>
    </row>
    <row r="52" ht="18" customHeight="1">
      <c r="A52" s="4" t="n"/>
      <c r="B52" s="5" t="n"/>
    </row>
    <row r="53" ht="18" customHeight="1">
      <c r="A53" s="4" t="n"/>
      <c r="B53" s="5" t="n"/>
    </row>
    <row r="54" ht="18" customHeight="1">
      <c r="A54" s="4" t="n"/>
      <c r="B54" s="5" t="n"/>
    </row>
    <row r="55" ht="18" customHeight="1">
      <c r="A55" s="4" t="n"/>
      <c r="B55" s="5" t="n"/>
    </row>
    <row r="56" ht="18" customHeight="1">
      <c r="A56" s="4" t="n"/>
      <c r="B56" s="5" t="n"/>
    </row>
    <row r="57" ht="18" customHeight="1">
      <c r="A57" s="4" t="n"/>
      <c r="B57" s="5" t="n"/>
    </row>
    <row r="58" ht="18" customHeight="1">
      <c r="A58" s="4" t="n"/>
      <c r="B58" s="5" t="n"/>
    </row>
    <row r="59" ht="18" customHeight="1">
      <c r="A59" s="4" t="n"/>
      <c r="B59" s="5" t="n"/>
    </row>
    <row r="60" ht="18" customHeight="1">
      <c r="A60" s="4" t="n"/>
      <c r="B60" s="5" t="n"/>
    </row>
    <row r="61" ht="18" customHeight="1">
      <c r="A61" s="4" t="n"/>
      <c r="B61" s="5" t="n"/>
    </row>
    <row r="62" ht="18" customHeight="1">
      <c r="A62" s="4" t="n"/>
      <c r="B62" s="5" t="n"/>
    </row>
    <row r="63" ht="18" customHeight="1">
      <c r="A63" s="4" t="n"/>
      <c r="B63" s="5" t="n"/>
    </row>
    <row r="64" ht="18" customHeight="1">
      <c r="A64" s="4" t="n"/>
      <c r="B64" s="5" t="n"/>
    </row>
    <row r="65" ht="18" customHeight="1">
      <c r="A65" s="4" t="n"/>
      <c r="B65" s="5" t="n"/>
    </row>
    <row r="66" ht="18" customHeight="1">
      <c r="A66" s="4" t="n"/>
      <c r="B66" s="5" t="n"/>
    </row>
    <row r="67" ht="18" customHeight="1">
      <c r="A67" s="4" t="n"/>
      <c r="B67" s="5" t="n"/>
    </row>
    <row r="68" ht="18" customHeight="1">
      <c r="A68" s="4" t="n"/>
      <c r="B68" s="5" t="n"/>
    </row>
    <row r="69" ht="18" customHeight="1">
      <c r="A69" s="4" t="n"/>
      <c r="B69" s="5" t="n"/>
    </row>
    <row r="70" ht="18" customHeight="1">
      <c r="A70" s="4" t="n"/>
      <c r="B70" s="5" t="n"/>
    </row>
    <row r="71" ht="18" customHeight="1">
      <c r="A71" s="4" t="n"/>
      <c r="B71" s="5" t="n"/>
    </row>
    <row r="72" ht="18" customHeight="1">
      <c r="A72" s="4" t="n"/>
      <c r="B72" s="5" t="n"/>
    </row>
    <row r="73" ht="18" customHeight="1">
      <c r="A73" s="4" t="n"/>
      <c r="B73" s="5" t="n"/>
    </row>
    <row r="74" ht="18" customHeight="1">
      <c r="A74" s="4" t="n"/>
      <c r="B74" s="5" t="n"/>
    </row>
    <row r="75" ht="18" customHeight="1">
      <c r="A75" s="4" t="n"/>
      <c r="B75" s="5" t="n"/>
    </row>
    <row r="76" ht="18" customHeight="1">
      <c r="A76" s="4" t="n"/>
      <c r="B76" s="5" t="n"/>
    </row>
    <row r="77" ht="18" customHeight="1">
      <c r="A77" s="4" t="n"/>
      <c r="B77" s="5" t="n"/>
    </row>
    <row r="78" ht="18" customHeight="1">
      <c r="A78" s="4" t="n"/>
      <c r="B78" s="5" t="n"/>
    </row>
    <row r="79" ht="18" customHeight="1">
      <c r="A79" s="4" t="n"/>
      <c r="B79" s="5" t="n"/>
    </row>
    <row r="80" ht="18" customHeight="1">
      <c r="A80" s="4" t="n"/>
      <c r="B80" s="5" t="n"/>
    </row>
    <row r="81" ht="18" customHeight="1">
      <c r="A81" s="4" t="n"/>
      <c r="B81" s="5" t="n"/>
    </row>
    <row r="82" ht="18" customHeight="1">
      <c r="A82" s="4" t="n"/>
      <c r="B82" s="5" t="n"/>
    </row>
    <row r="83" ht="18" customHeight="1">
      <c r="A83" s="4" t="n"/>
      <c r="B83" s="5" t="n"/>
    </row>
    <row r="84" ht="18" customHeight="1">
      <c r="A84" s="4" t="n"/>
      <c r="B84" s="5" t="n"/>
    </row>
    <row r="85" ht="18" customHeight="1">
      <c r="A85" s="4" t="n"/>
      <c r="B85" s="5" t="n"/>
    </row>
    <row r="86" ht="18" customHeight="1">
      <c r="A86" s="4" t="n"/>
      <c r="B86" s="5" t="n"/>
    </row>
    <row r="87" ht="18" customHeight="1">
      <c r="A87" s="4" t="n"/>
      <c r="B87" s="5" t="n"/>
    </row>
    <row r="88" ht="18" customHeight="1">
      <c r="A88" s="4" t="n"/>
      <c r="B88" s="5" t="n"/>
    </row>
    <row r="89" ht="18" customHeight="1">
      <c r="A89" s="4" t="n"/>
      <c r="B89" s="5" t="n"/>
    </row>
    <row r="90" ht="18" customHeight="1">
      <c r="A90" s="4" t="n"/>
      <c r="B90" s="5" t="n"/>
    </row>
    <row r="91" ht="18" customHeight="1">
      <c r="A91" s="4" t="n"/>
      <c r="B91" s="5" t="n"/>
    </row>
    <row r="92" ht="18" customHeight="1">
      <c r="A92" s="4" t="n"/>
      <c r="B92" s="5" t="n"/>
    </row>
    <row r="93" ht="18" customHeight="1">
      <c r="A93" s="4" t="n"/>
      <c r="B93" s="5" t="n"/>
    </row>
    <row r="94" ht="18" customHeight="1">
      <c r="A94" s="4" t="n"/>
      <c r="B94" s="5" t="n"/>
    </row>
    <row r="95" ht="18" customHeight="1">
      <c r="A95" s="4" t="n"/>
      <c r="B95" s="5" t="n"/>
    </row>
    <row r="96" ht="18" customHeight="1">
      <c r="A96" s="4" t="n"/>
      <c r="B96" s="5" t="n"/>
    </row>
    <row r="97" ht="18" customHeight="1">
      <c r="A97" s="4" t="n"/>
      <c r="B97" s="5" t="n"/>
    </row>
    <row r="98" ht="18" customHeight="1">
      <c r="A98" s="4" t="n"/>
      <c r="B98" s="5" t="n"/>
    </row>
    <row r="99" ht="18" customHeight="1">
      <c r="A99" s="4" t="n"/>
      <c r="B99" s="5" t="n"/>
    </row>
    <row r="100" ht="18" customHeight="1">
      <c r="A100" s="4" t="n"/>
      <c r="B100" s="5" t="n"/>
    </row>
    <row r="101" ht="18" customHeight="1">
      <c r="A101" s="4" t="n"/>
      <c r="B101" s="5" t="n"/>
    </row>
    <row r="102" ht="18" customHeight="1">
      <c r="A102" s="4" t="n"/>
      <c r="B102" s="5" t="n"/>
    </row>
    <row r="103" ht="18" customHeight="1">
      <c r="A103" s="4" t="n"/>
      <c r="B103" s="5" t="n"/>
    </row>
    <row r="104" ht="18" customHeight="1">
      <c r="A104" s="4" t="n"/>
      <c r="B104" s="5" t="n"/>
    </row>
  </sheetData>
  <mergeCells count="2">
    <mergeCell ref="A2:B2"/>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showGridLines="0" zoomScale="100" workbookViewId="0">
      <selection activeCell="A1" sqref="A1"/>
    </sheetView>
  </sheetViews>
  <sheetFormatPr baseColWidth="8" defaultRowHeight="15"/>
  <cols>
    <col width="23.75" customWidth="1" min="1" max="1"/>
    <col width="20" customWidth="1" min="2" max="2"/>
    <col width="26.25" customWidth="1" min="3" max="3"/>
    <col width="56.25" customWidth="1" min="4" max="4"/>
  </cols>
  <sheetData>
    <row r="1" ht="25.5" customHeight="1">
      <c r="A1" s="1" t="inlineStr">
        <is>
          <t>Defaults &amp; configuration</t>
        </is>
      </c>
    </row>
    <row r="2" ht="40.5" customHeight="1">
      <c r="A2" s="2" t="inlineStr">
        <is>
          <t>Configure the active fitting model, confidence level, acceptance criteria, and variable labels and units. Edit values in column B.</t>
        </is>
      </c>
    </row>
    <row r="3" ht="18" customHeight="1"/>
    <row r="4" ht="18" customHeight="1">
      <c r="A4" s="3" t="inlineStr">
        <is>
          <t>Setting</t>
        </is>
      </c>
      <c r="B4" s="3" t="inlineStr">
        <is>
          <t>Value</t>
        </is>
      </c>
      <c r="C4" s="3" t="inlineStr">
        <is>
          <t>Allowed values</t>
        </is>
      </c>
      <c r="D4" s="3" t="inlineStr">
        <is>
          <t>Field default and why</t>
        </is>
      </c>
    </row>
    <row r="5" ht="18" customHeight="1">
      <c r="A5" s="6" t="inlineStr">
        <is>
          <t>Model</t>
        </is>
      </c>
      <c r="B5" s="7" t="inlineStr">
        <is>
          <t>Power law</t>
        </is>
      </c>
      <c r="C5" s="6" t="inlineStr">
        <is>
          <t>List: Power law / Exponential decay to offset / Saturating rise / Hyperbolic saturation / Linear / Quadratic</t>
        </is>
      </c>
      <c r="D5" s="6" t="inlineStr">
        <is>
          <t>Power law (y = a*x^b): baseline allometric scaling model for biological and physical rates</t>
        </is>
      </c>
    </row>
    <row r="6" ht="18" customHeight="1">
      <c r="A6" s="6" t="inlineStr">
        <is>
          <t>Confidence level</t>
        </is>
      </c>
      <c r="B6" s="7" t="n">
        <v>0.95</v>
      </c>
      <c r="C6" s="6" t="inlineStr">
        <is>
          <t>0.50 to 0.99 (number)</t>
        </is>
      </c>
      <c r="D6" s="6" t="inlineStr">
        <is>
          <t>0.95: standard two-sided 95% confidence interval for parameter estimates and confidence envelope</t>
        </is>
      </c>
    </row>
    <row r="7" ht="18" customHeight="1">
      <c r="A7" s="6" t="inlineStr">
        <is>
          <t>R-squared floor</t>
        </is>
      </c>
      <c r="B7" s="7" t="n">
        <v>0.9</v>
      </c>
      <c r="C7" s="6" t="inlineStr">
        <is>
          <t>0.00 to 0.99 (number)</t>
        </is>
      </c>
      <c r="D7" s="6" t="inlineStr">
        <is>
          <t>0.90: minimum acceptable coefficient of determination (R^2) for the acceptance check</t>
        </is>
      </c>
    </row>
    <row r="8" ht="18" customHeight="1">
      <c r="A8" s="6" t="inlineStr">
        <is>
          <t>Outlier threshold (SD)</t>
        </is>
      </c>
      <c r="B8" s="7" t="n">
        <v>3</v>
      </c>
      <c r="C8" s="6" t="inlineStr">
        <is>
          <t>2.0 to 5.0 (number)</t>
        </is>
      </c>
      <c r="D8" s="6" t="inlineStr">
        <is>
          <t>3.0: residual standard deviation multiplier for flagging individual outlier points</t>
        </is>
      </c>
    </row>
    <row r="9" ht="18" customHeight="1">
      <c r="A9" s="6" t="inlineStr">
        <is>
          <t>X label</t>
        </is>
      </c>
      <c r="B9" s="7" t="inlineStr">
        <is>
          <t>Body mass</t>
        </is>
      </c>
      <c r="C9" s="6" t="inlineStr">
        <is>
          <t>Text</t>
        </is>
      </c>
      <c r="D9" s="6" t="inlineStr">
        <is>
          <t>Body mass: name of the independent variable (x)</t>
        </is>
      </c>
    </row>
    <row r="10" ht="18" customHeight="1">
      <c r="A10" s="6" t="inlineStr">
        <is>
          <t>X unit</t>
        </is>
      </c>
      <c r="B10" s="7" t="inlineStr">
        <is>
          <t>kg</t>
        </is>
      </c>
      <c r="C10" s="6" t="inlineStr">
        <is>
          <t>Text</t>
        </is>
      </c>
      <c r="D10" s="6" t="inlineStr">
        <is>
          <t>kg: measurement unit of body mass</t>
        </is>
      </c>
    </row>
    <row r="11" ht="18" customHeight="1">
      <c r="A11" s="6" t="inlineStr">
        <is>
          <t>Y label</t>
        </is>
      </c>
      <c r="B11" s="7" t="inlineStr">
        <is>
          <t>Metabolic rate</t>
        </is>
      </c>
      <c r="C11" s="6" t="inlineStr">
        <is>
          <t>Text</t>
        </is>
      </c>
      <c r="D11" s="6" t="inlineStr">
        <is>
          <t>Metabolic rate: name of the dependent variable (y)</t>
        </is>
      </c>
    </row>
    <row r="12" ht="18" customHeight="1">
      <c r="A12" s="6" t="inlineStr">
        <is>
          <t>Y unit</t>
        </is>
      </c>
      <c r="B12" s="7" t="inlineStr">
        <is>
          <t>W</t>
        </is>
      </c>
      <c r="C12" s="6" t="inlineStr">
        <is>
          <t>Text</t>
        </is>
      </c>
      <c r="D12" s="6" t="inlineStr">
        <is>
          <t>W: measurement unit of basal/resting metabolic rate (Watts)</t>
        </is>
      </c>
    </row>
  </sheetData>
  <mergeCells count="2">
    <mergeCell ref="A1:D1"/>
    <mergeCell ref="A2:D2"/>
  </mergeCells>
  <dataValidations count="1">
    <dataValidation sqref="B5" showDropDown="0" showInputMessage="0" showErrorMessage="0" allowBlank="0" type="list">
      <formula1>"Power law,Exponential decay to offset,Saturating rise,Hyperbolic saturation,Linear,Quadratic"</formula1>
    </dataValidation>
  </dataValidations>
  <pageMargins left="0.75" right="0.75" top="1" bottom="1" header="0.5" footer="0.5"/>
</worksheet>
</file>

<file path=xl/worksheets/sheet3.xml><?xml version="1.0" encoding="utf-8"?>
<s:worksheet xmlns:r="http://schemas.openxmlformats.org/officeDocument/2006/relationships" xmlns:s="http://schemas.openxmlformats.org/spreadsheetml/2006/main">
  <s:sheetPr>
    <s:outlinePr summaryBelow="1" summaryRight="1"/>
    <s:pageSetUpPr/>
  </s:sheetPr>
  <s:dimension ref="A1:F35"/>
  <s:sheetViews>
    <s:sheetView showGridLines="0" zoomScale="100" workbookViewId="0">
      <s:selection activeCell="A1" sqref="A1"/>
    </s:sheetView>
  </s:sheetViews>
  <s:sheetFormatPr baseColWidth="8" defaultRowHeight="15"/>
  <s:cols>
    <s:col width="27.5" customWidth="1" min="1" max="1"/>
    <s:col width="16.25" customWidth="1" min="2" max="2"/>
    <s:col width="16.25" customWidth="1" min="3" max="3"/>
    <s:col width="16.25" customWidth="1" min="4" max="4"/>
    <s:col width="16.25" customWidth="1" min="5" max="5"/>
    <s:col width="18.75" customWidth="1" min="6" max="6"/>
  </s:cols>
  <s:sheetData>
    <s:row r="1" ht="25.5" customHeight="1">
      <s:c r="A1" s="1" t="inlineStr">
        <s:is>
          <s:t>Fit results &amp; model comparison</s:t>
        </s:is>
      </s:c>
    </s:row>
    <s:row r="2" ht="45" customHeight="1">
      <s:c r="A2" s="2" t="inlineStr">
        <s:is>
          <s:t>Fitted parameter estimates for the selected model, automated acceptance checks, fit statistics, and candidate model comparison ranked by AICc. The chart plots observations, fitted curve, and confidence envelope.</s:t>
        </s:is>
      </s:c>
    </s:row>
    <s:row r="3" ht="18" customHeight="1">
      <s:c r="A3" s="8" t="inlineStr">
        <s:is>
          <s:t>Parameter estimates (selected model)</s:t>
        </s:is>
      </s:c>
    </s:row>
    <s:row r="4" ht="24" customHeight="1">
      <s:c r="A4" s="9" cm="1">
        <s:f t="array" ref="A4:E7">_xldudf_BF_OUTPUT("results")</s:f>
      </s:c>
      <s:c r="B4" s="10"/>
      <s:c r="C4" s="10"/>
      <s:c r="D4" s="10"/>
      <s:c r="E4" s="10"/>
    </s:row>
    <s:row r="5" ht="24" customHeight="1">
      <s:c r="A5" s="11"/>
      <s:c r="B5" s="12"/>
      <s:c r="C5" s="12"/>
      <s:c r="D5" s="12"/>
      <s:c r="E5" s="12"/>
    </s:row>
    <s:row r="6" ht="24" customHeight="1">
      <s:c r="A6" s="11"/>
      <s:c r="B6" s="12"/>
      <s:c r="C6" s="12"/>
      <s:c r="D6" s="12"/>
      <s:c r="E6" s="12"/>
    </s:row>
    <s:row r="7" ht="24" customHeight="1">
      <s:c r="A7" s="11"/>
      <s:c r="B7" s="12"/>
      <s:c r="C7" s="12"/>
      <s:c r="D7" s="12"/>
      <s:c r="E7" s="12"/>
    </s:row>
    <s:row r="8" ht="18" customHeight="1"/>
    <s:row r="9" ht="18" customHeight="1">
      <s:c r="A9" s="8" t="inlineStr">
        <s:is>
          <s:t>Acceptance checks</s:t>
        </s:is>
      </s:c>
    </s:row>
    <s:row r="10" ht="24" customHeight="1">
      <s:c r="A10" s="9" cm="1">
        <s:f t="array" ref="A10:B13">_xldudf_BF_OUTPUT("checks")</s:f>
      </s:c>
      <s:c r="B10" s="9"/>
    </s:row>
    <s:row r="11" ht="24" customHeight="1">
      <s:c r="A11" s="11"/>
      <s:c r="B11" s="13"/>
    </s:row>
    <s:row r="12" ht="24" customHeight="1">
      <s:c r="A12" s="11"/>
      <s:c r="B12" s="13"/>
    </s:row>
    <s:row r="13" ht="24" customHeight="1">
      <s:c r="A13" s="11"/>
      <s:c r="B13" s="13"/>
    </s:row>
    <s:row r="14" ht="18" customHeight="1"/>
    <s:row r="15" ht="18" customHeight="1">
      <s:c r="A15" s="8" t="inlineStr">
        <s:is>
          <s:t>Fit statistics</s:t>
        </s:is>
      </s:c>
    </s:row>
    <s:row r="16" ht="24" customHeight="1">
      <s:c r="A16" s="9" cm="1">
        <s:f t="array" ref="A16:B26">_xldudf_BF_OUTPUT("statistics")</s:f>
      </s:c>
      <s:c r="B16" s="9"/>
    </s:row>
    <s:row r="17" ht="24" customHeight="1">
      <s:c r="A17" s="11"/>
      <s:c r="B17" s="13"/>
    </s:row>
    <s:row r="18" ht="24" customHeight="1">
      <s:c r="A18" s="11"/>
      <s:c r="B18" s="13"/>
    </s:row>
    <s:row r="19" ht="24" customHeight="1">
      <s:c r="A19" s="11"/>
      <s:c r="B19" s="13"/>
    </s:row>
    <s:row r="20" ht="24" customHeight="1">
      <s:c r="A20" s="11"/>
      <s:c r="B20" s="13"/>
    </s:row>
    <s:row r="21" ht="24" customHeight="1">
      <s:c r="A21" s="11"/>
      <s:c r="B21" s="13"/>
    </s:row>
    <s:row r="22" ht="24" customHeight="1">
      <s:c r="A22" s="11"/>
      <s:c r="B22" s="13"/>
    </s:row>
    <s:row r="23" ht="24" customHeight="1">
      <s:c r="A23" s="11"/>
      <s:c r="B23" s="13"/>
    </s:row>
    <s:row r="24" ht="24" customHeight="1">
      <s:c r="A24" s="11"/>
      <s:c r="B24" s="13"/>
    </s:row>
    <s:row r="25" ht="24" customHeight="1">
      <s:c r="A25" s="11"/>
      <s:c r="B25" s="13"/>
    </s:row>
    <s:row r="26" ht="24" customHeight="1">
      <s:c r="A26" s="11"/>
      <s:c r="B26" s="13"/>
    </s:row>
    <s:row r="27" ht="18" customHeight="1"/>
    <s:row r="28" ht="18" customHeight="1">
      <s:c r="A28" s="8" t="inlineStr">
        <s:is>
          <s:t>Model comparison (candidate models ranked by AICc)</s:t>
        </s:is>
      </s:c>
    </s:row>
    <s:row r="29" ht="24" customHeight="1">
      <s:c r="A29" s="9" cm="1">
        <s:f t="array" ref="A29:F35">_xldudf_BF_OUTPUT("comparison")</s:f>
      </s:c>
      <s:c r="B29" s="10"/>
      <s:c r="C29" s="10"/>
      <s:c r="D29" s="10"/>
      <s:c r="E29" s="10"/>
      <s:c r="F29" s="9"/>
    </s:row>
    <s:row r="30" ht="24" customHeight="1">
      <s:c r="A30" s="11"/>
      <s:c r="B30" s="11"/>
      <s:c r="C30" s="11"/>
      <s:c r="D30" s="11"/>
      <s:c r="E30" s="11"/>
      <s:c r="F30" s="13"/>
    </s:row>
    <s:row r="31" ht="24" customHeight="1">
      <s:c r="A31" s="11"/>
      <s:c r="B31" s="11"/>
      <s:c r="C31" s="11"/>
      <s:c r="D31" s="11"/>
      <s:c r="E31" s="11"/>
      <s:c r="F31" s="13"/>
    </s:row>
    <s:row r="32" ht="24" customHeight="1">
      <s:c r="A32" s="11"/>
      <s:c r="B32" s="11"/>
      <s:c r="C32" s="11"/>
      <s:c r="D32" s="11"/>
      <s:c r="E32" s="11"/>
      <s:c r="F32" s="13"/>
    </s:row>
    <s:row r="33" ht="24" customHeight="1">
      <s:c r="A33" s="11"/>
      <s:c r="B33" s="11"/>
      <s:c r="C33" s="11"/>
      <s:c r="D33" s="11"/>
      <s:c r="E33" s="11"/>
      <s:c r="F33" s="13"/>
    </s:row>
    <s:row r="34" ht="24" customHeight="1">
      <s:c r="A34" s="11"/>
      <s:c r="B34" s="11"/>
      <s:c r="C34" s="11"/>
      <s:c r="D34" s="11"/>
      <s:c r="E34" s="11"/>
      <s:c r="F34" s="13"/>
    </s:row>
    <s:row r="35" ht="24" customHeight="1">
      <s:c r="A35" s="11"/>
      <s:c r="B35" s="11"/>
      <s:c r="C35" s="11"/>
      <s:c r="D35" s="11"/>
      <s:c r="E35" s="11"/>
      <s:c r="F35" s="13"/>
    </s:row>
    <s:row r="36" ht="18" customHeight="1"/>
    <s:row r="37" ht="18" customHeight="1"/>
    <s:row r="38" ht="18" customHeight="1"/>
    <s:row r="39" ht="18" customHeight="1"/>
    <s:row r="40" ht="18" customHeight="1"/>
    <s:row r="41" ht="18" customHeight="1"/>
    <s:row r="42" ht="18" customHeight="1"/>
    <s:row r="43" ht="18" customHeight="1"/>
    <s:row r="44" ht="18" customHeight="1"/>
    <s:row r="45" ht="18" customHeight="1"/>
    <s:row r="46" ht="18" customHeight="1"/>
    <s:row r="47" ht="18" customHeight="1"/>
    <s:row r="48" ht="18" customHeight="1"/>
    <s:row r="49" ht="18" customHeight="1"/>
    <s:row r="50" ht="18" customHeight="1"/>
    <s:row r="51" ht="18" customHeight="1"/>
    <s:row r="52" ht="18" customHeight="1"/>
    <s:row r="53" ht="18" customHeight="1"/>
    <s:row r="54" ht="18" customHeight="1"/>
  </s:sheetData>
  <s:mergeCells count="6">
    <s:mergeCell ref="A2:F2"/>
    <s:mergeCell ref="A28:F28"/>
    <s:mergeCell ref="A15:E15"/>
    <s:mergeCell ref="A1:F1"/>
    <s:mergeCell ref="A9:E9"/>
    <s:mergeCell ref="A3:E3"/>
  </s:mergeCells>
  <s:conditionalFormatting sqref="A5:E7">
    <s:cfRule type="expression" priority="1" dxfId="0">
      <s:formula>$A5=""</s:formula>
    </s:cfRule>
  </s:conditionalFormatting>
  <s:pageMargins left="0.75" right="0.75" top="1" bottom="1" header="0.5" footer="0.5"/>
  <s:drawing r:id="rId1"/>
</s:worksheet>
</file>

<file path=xl/worksheets/sheet4.xml><?xml version="1.0" encoding="utf-8"?>
<s:worksheet xmlns:s="http://schemas.openxmlformats.org/spreadsheetml/2006/main">
  <s:sheetPr>
    <s:outlinePr summaryBelow="1" summaryRight="1"/>
    <s:pageSetUpPr/>
  </s:sheetPr>
  <s:dimension ref="A1:D54"/>
  <s:sheetViews>
    <s:sheetView showGridLines="0" zoomScale="100" workbookViewId="0">
      <s:selection activeCell="A1" sqref="A1"/>
    </s:sheetView>
  </s:sheetViews>
  <s:sheetFormatPr baseColWidth="8" defaultRowHeight="15"/>
  <s:cols>
    <s:col width="20" customWidth="1" min="1" max="1"/>
    <s:col width="16.25" customWidth="1" min="2" max="2"/>
    <s:col width="16.25" customWidth="1" min="3" max="3"/>
    <s:col width="16.25" customWidth="1" min="4" max="4"/>
  </s:cols>
  <s:sheetData>
    <s:row r="1" ht="25.5" customHeight="1">
      <s:c r="A1" s="1" t="inlineStr">
        <s:is>
          <s:t>Fit curve grid</s:t>
        </s:is>
      </s:c>
    </s:row>
    <s:row r="2" ht="56.25" customHeight="1">
      <s:c r="A2" s="2" t="inlineStr">
        <s:is>
          <s:t>Written by the notebook: the fitted model at 50 grid points spanning the observation range, with lower and upper confidence bounds. Plotted on Results.</s:t>
        </s:is>
      </s:c>
    </s:row>
    <s:row r="3" ht="18" customHeight="1"/>
    <s:row r="4" ht="24" customHeight="1">
      <s:c r="A4" s="10" cm="1">
        <s:f t="array" ref="A4:D54">_xldudf_BF_OUTPUT("curve")</s:f>
      </s:c>
      <s:c r="B4" s="10"/>
      <s:c r="C4" s="10"/>
      <s:c r="D4" s="10"/>
    </s:row>
    <s:row r="5" ht="18" customHeight="1">
      <s:c r="A5" s="12"/>
      <s:c r="B5" s="12"/>
      <s:c r="C5" s="12"/>
      <s:c r="D5" s="12"/>
    </s:row>
    <s:row r="6" ht="18" customHeight="1">
      <s:c r="A6" s="12"/>
      <s:c r="B6" s="12"/>
      <s:c r="C6" s="12"/>
      <s:c r="D6" s="12"/>
    </s:row>
    <s:row r="7" ht="18" customHeight="1">
      <s:c r="A7" s="12"/>
      <s:c r="B7" s="12"/>
      <s:c r="C7" s="12"/>
      <s:c r="D7" s="12"/>
    </s:row>
    <s:row r="8" ht="18" customHeight="1">
      <s:c r="A8" s="12"/>
      <s:c r="B8" s="12"/>
      <s:c r="C8" s="12"/>
      <s:c r="D8" s="12"/>
    </s:row>
    <s:row r="9" ht="18" customHeight="1">
      <s:c r="A9" s="12"/>
      <s:c r="B9" s="12"/>
      <s:c r="C9" s="12"/>
      <s:c r="D9" s="12"/>
    </s:row>
    <s:row r="10" ht="18" customHeight="1">
      <s:c r="A10" s="12"/>
      <s:c r="B10" s="12"/>
      <s:c r="C10" s="12"/>
      <s:c r="D10" s="12"/>
    </s:row>
    <s:row r="11" ht="18" customHeight="1">
      <s:c r="A11" s="12"/>
      <s:c r="B11" s="12"/>
      <s:c r="C11" s="12"/>
      <s:c r="D11" s="12"/>
    </s:row>
    <s:row r="12" ht="18" customHeight="1">
      <s:c r="A12" s="12"/>
      <s:c r="B12" s="12"/>
      <s:c r="C12" s="12"/>
      <s:c r="D12" s="12"/>
    </s:row>
    <s:row r="13" ht="18" customHeight="1">
      <s:c r="A13" s="12"/>
      <s:c r="B13" s="12"/>
      <s:c r="C13" s="12"/>
      <s:c r="D13" s="12"/>
    </s:row>
    <s:row r="14" ht="18" customHeight="1">
      <s:c r="A14" s="12"/>
      <s:c r="B14" s="12"/>
      <s:c r="C14" s="12"/>
      <s:c r="D14" s="12"/>
    </s:row>
    <s:row r="15" ht="18" customHeight="1">
      <s:c r="A15" s="12"/>
      <s:c r="B15" s="12"/>
      <s:c r="C15" s="12"/>
      <s:c r="D15" s="12"/>
    </s:row>
    <s:row r="16" ht="18" customHeight="1">
      <s:c r="A16" s="12"/>
      <s:c r="B16" s="12"/>
      <s:c r="C16" s="12"/>
      <s:c r="D16" s="12"/>
    </s:row>
    <s:row r="17" ht="18" customHeight="1">
      <s:c r="A17" s="12"/>
      <s:c r="B17" s="12"/>
      <s:c r="C17" s="12"/>
      <s:c r="D17" s="12"/>
    </s:row>
    <s:row r="18" ht="18" customHeight="1">
      <s:c r="A18" s="12"/>
      <s:c r="B18" s="12"/>
      <s:c r="C18" s="12"/>
      <s:c r="D18" s="12"/>
    </s:row>
    <s:row r="19" ht="18" customHeight="1">
      <s:c r="A19" s="12"/>
      <s:c r="B19" s="12"/>
      <s:c r="C19" s="12"/>
      <s:c r="D19" s="12"/>
    </s:row>
    <s:row r="20" ht="18" customHeight="1">
      <s:c r="A20" s="12"/>
      <s:c r="B20" s="12"/>
      <s:c r="C20" s="12"/>
      <s:c r="D20" s="12"/>
    </s:row>
    <s:row r="21" ht="18" customHeight="1">
      <s:c r="A21" s="12"/>
      <s:c r="B21" s="12"/>
      <s:c r="C21" s="12"/>
      <s:c r="D21" s="12"/>
    </s:row>
    <s:row r="22" ht="18" customHeight="1">
      <s:c r="A22" s="12"/>
      <s:c r="B22" s="12"/>
      <s:c r="C22" s="12"/>
      <s:c r="D22" s="12"/>
    </s:row>
    <s:row r="23" ht="18" customHeight="1">
      <s:c r="A23" s="12"/>
      <s:c r="B23" s="12"/>
      <s:c r="C23" s="12"/>
      <s:c r="D23" s="12"/>
    </s:row>
    <s:row r="24" ht="18" customHeight="1">
      <s:c r="A24" s="12"/>
      <s:c r="B24" s="12"/>
      <s:c r="C24" s="12"/>
      <s:c r="D24" s="12"/>
    </s:row>
    <s:row r="25" ht="18" customHeight="1">
      <s:c r="A25" s="12"/>
      <s:c r="B25" s="12"/>
      <s:c r="C25" s="12"/>
      <s:c r="D25" s="12"/>
    </s:row>
    <s:row r="26" ht="18" customHeight="1">
      <s:c r="A26" s="12"/>
      <s:c r="B26" s="12"/>
      <s:c r="C26" s="12"/>
      <s:c r="D26" s="12"/>
    </s:row>
    <s:row r="27" ht="18" customHeight="1">
      <s:c r="A27" s="12"/>
      <s:c r="B27" s="12"/>
      <s:c r="C27" s="12"/>
      <s:c r="D27" s="12"/>
    </s:row>
    <s:row r="28" ht="18" customHeight="1">
      <s:c r="A28" s="12"/>
      <s:c r="B28" s="12"/>
      <s:c r="C28" s="12"/>
      <s:c r="D28" s="12"/>
    </s:row>
    <s:row r="29" ht="18" customHeight="1">
      <s:c r="A29" s="12"/>
      <s:c r="B29" s="12"/>
      <s:c r="C29" s="12"/>
      <s:c r="D29" s="12"/>
    </s:row>
    <s:row r="30" ht="18" customHeight="1">
      <s:c r="A30" s="12"/>
      <s:c r="B30" s="12"/>
      <s:c r="C30" s="12"/>
      <s:c r="D30" s="12"/>
    </s:row>
    <s:row r="31" ht="18" customHeight="1">
      <s:c r="A31" s="12"/>
      <s:c r="B31" s="12"/>
      <s:c r="C31" s="12"/>
      <s:c r="D31" s="12"/>
    </s:row>
    <s:row r="32" ht="18" customHeight="1">
      <s:c r="A32" s="12"/>
      <s:c r="B32" s="12"/>
      <s:c r="C32" s="12"/>
      <s:c r="D32" s="12"/>
    </s:row>
    <s:row r="33" ht="18" customHeight="1">
      <s:c r="A33" s="12"/>
      <s:c r="B33" s="12"/>
      <s:c r="C33" s="12"/>
      <s:c r="D33" s="12"/>
    </s:row>
    <s:row r="34" ht="18" customHeight="1">
      <s:c r="A34" s="12"/>
      <s:c r="B34" s="12"/>
      <s:c r="C34" s="12"/>
      <s:c r="D34" s="12"/>
    </s:row>
    <s:row r="35" ht="18" customHeight="1">
      <s:c r="A35" s="12"/>
      <s:c r="B35" s="12"/>
      <s:c r="C35" s="12"/>
      <s:c r="D35" s="12"/>
    </s:row>
    <s:row r="36" ht="18" customHeight="1">
      <s:c r="A36" s="12"/>
      <s:c r="B36" s="12"/>
      <s:c r="C36" s="12"/>
      <s:c r="D36" s="12"/>
    </s:row>
    <s:row r="37" ht="18" customHeight="1">
      <s:c r="A37" s="12"/>
      <s:c r="B37" s="12"/>
      <s:c r="C37" s="12"/>
      <s:c r="D37" s="12"/>
    </s:row>
    <s:row r="38" ht="18" customHeight="1">
      <s:c r="A38" s="12"/>
      <s:c r="B38" s="12"/>
      <s:c r="C38" s="12"/>
      <s:c r="D38" s="12"/>
    </s:row>
    <s:row r="39" ht="18" customHeight="1">
      <s:c r="A39" s="12"/>
      <s:c r="B39" s="12"/>
      <s:c r="C39" s="12"/>
      <s:c r="D39" s="12"/>
    </s:row>
    <s:row r="40" ht="18" customHeight="1">
      <s:c r="A40" s="12"/>
      <s:c r="B40" s="12"/>
      <s:c r="C40" s="12"/>
      <s:c r="D40" s="12"/>
    </s:row>
    <s:row r="41" ht="18" customHeight="1">
      <s:c r="A41" s="12"/>
      <s:c r="B41" s="12"/>
      <s:c r="C41" s="12"/>
      <s:c r="D41" s="12"/>
    </s:row>
    <s:row r="42" ht="18" customHeight="1">
      <s:c r="A42" s="12"/>
      <s:c r="B42" s="12"/>
      <s:c r="C42" s="12"/>
      <s:c r="D42" s="12"/>
    </s:row>
    <s:row r="43" ht="18" customHeight="1">
      <s:c r="A43" s="12"/>
      <s:c r="B43" s="12"/>
      <s:c r="C43" s="12"/>
      <s:c r="D43" s="12"/>
    </s:row>
    <s:row r="44" ht="18" customHeight="1">
      <s:c r="A44" s="12"/>
      <s:c r="B44" s="12"/>
      <s:c r="C44" s="12"/>
      <s:c r="D44" s="12"/>
    </s:row>
    <s:row r="45" ht="18" customHeight="1">
      <s:c r="A45" s="12"/>
      <s:c r="B45" s="12"/>
      <s:c r="C45" s="12"/>
      <s:c r="D45" s="12"/>
    </s:row>
    <s:row r="46" ht="18" customHeight="1">
      <s:c r="A46" s="12"/>
      <s:c r="B46" s="12"/>
      <s:c r="C46" s="12"/>
      <s:c r="D46" s="12"/>
    </s:row>
    <s:row r="47" ht="18" customHeight="1">
      <s:c r="A47" s="12"/>
      <s:c r="B47" s="12"/>
      <s:c r="C47" s="12"/>
      <s:c r="D47" s="12"/>
    </s:row>
    <s:row r="48" ht="18" customHeight="1">
      <s:c r="A48" s="12"/>
      <s:c r="B48" s="12"/>
      <s:c r="C48" s="12"/>
      <s:c r="D48" s="12"/>
    </s:row>
    <s:row r="49" ht="18" customHeight="1">
      <s:c r="A49" s="12"/>
      <s:c r="B49" s="12"/>
      <s:c r="C49" s="12"/>
      <s:c r="D49" s="12"/>
    </s:row>
    <s:row r="50" ht="18" customHeight="1">
      <s:c r="A50" s="12"/>
      <s:c r="B50" s="12"/>
      <s:c r="C50" s="12"/>
      <s:c r="D50" s="12"/>
    </s:row>
    <s:row r="51" ht="18" customHeight="1">
      <s:c r="A51" s="12"/>
      <s:c r="B51" s="12"/>
      <s:c r="C51" s="12"/>
      <s:c r="D51" s="12"/>
    </s:row>
    <s:row r="52" ht="18" customHeight="1">
      <s:c r="A52" s="12"/>
      <s:c r="B52" s="12"/>
      <s:c r="C52" s="12"/>
      <s:c r="D52" s="12"/>
    </s:row>
    <s:row r="53" ht="18" customHeight="1">
      <s:c r="A53" s="12"/>
      <s:c r="B53" s="12"/>
      <s:c r="C53" s="12"/>
      <s:c r="D53" s="12"/>
    </s:row>
    <s:row r="54" ht="18" customHeight="1">
      <s:c r="A54" s="12"/>
      <s:c r="B54" s="12"/>
      <s:c r="C54" s="12"/>
      <s:c r="D54" s="12"/>
    </s:row>
  </s:sheetData>
  <s:mergeCells count="2">
    <s:mergeCell ref="A1:D1"/>
    <s:mergeCell ref="A2:D2"/>
  </s:mergeCells>
  <s:pageMargins left="0.75" right="0.75" top="1" bottom="1" header="0.5" footer="0.5"/>
</s:worksheet>
</file>

<file path=xl/worksheets/sheet5.xml><?xml version="1.0" encoding="utf-8"?>
<s:worksheet xmlns:s="http://schemas.openxmlformats.org/spreadsheetml/2006/main">
  <s:sheetPr>
    <s:outlinePr summaryBelow="1" summaryRight="1"/>
    <s:pageSetUpPr/>
  </s:sheetPr>
  <s:dimension ref="A1:G90"/>
  <s:sheetViews>
    <s:sheetView showGridLines="0" zoomScale="100" workbookViewId="0">
      <s:selection activeCell="A1" sqref="A1"/>
    </s:sheetView>
  </s:sheetViews>
  <s:sheetFormatPr baseColWidth="8" defaultRowHeight="15"/>
  <s:cols>
    <s:col width="23.75" customWidth="1" min="1" max="1"/>
    <s:col width="17.5" customWidth="1" min="2" max="2"/>
    <s:col width="15" customWidth="1" min="3" max="3"/>
    <s:col width="15" customWidth="1" min="4" max="4"/>
    <s:col width="13.75" customWidth="1" min="5" max="5"/>
    <s:col width="10" customWidth="1" min="6" max="6"/>
    <s:col width="33.75" customWidth="1" min="7" max="7"/>
  </s:cols>
  <s:sheetData>
    <s:row r="1" ht="25.5" customHeight="1">
      <s:c r="A1" s="1" t="inlineStr">
        <s:is>
          <s:t>Validation reference checks</s:t>
        </s:is>
      </s:c>
    </s:row>
    <s:row r="2" ht="40.5" customHeight="1">
      <s:c r="A2" s="2" t="inlineStr">
        <s:is>
          <s:t>Method verification against certified NIST StRD datasets (DanWood, Misra1a, Norris) and noise-free synthetic recovery benchmarks. All checks must display PASS.</s:t>
        </s:is>
      </s:c>
    </s:row>
    <s:row r="3" ht="18" customHeight="1">
      <s:c r="A3" s="8" t="inlineStr">
        <s:is>
          <s:t>Reference checks (computed vs expected)</s:t>
        </s:is>
      </s:c>
    </s:row>
    <s:row r="4" ht="24" customHeight="1">
      <s:c r="A4" s="9" cm="1">
        <s:f t="array" ref="A4:G22">_xldudf_BF_OUTPUT("validation")</s:f>
      </s:c>
      <s:c r="B4" s="9"/>
      <s:c r="C4" s="9"/>
      <s:c r="D4" s="9"/>
      <s:c r="E4" s="9"/>
      <s:c r="F4" s="9"/>
      <s:c r="G4" s="9"/>
    </s:row>
    <s:row r="5" ht="24" customHeight="1">
      <s:c r="A5" s="11"/>
      <s:c r="B5" s="11"/>
      <s:c r="C5" s="11"/>
      <s:c r="D5" s="11"/>
      <s:c r="E5" s="11"/>
      <s:c r="F5" s="13"/>
      <s:c r="G5" s="11"/>
    </s:row>
    <s:row r="6" ht="24" customHeight="1">
      <s:c r="A6" s="11"/>
      <s:c r="B6" s="11"/>
      <s:c r="C6" s="11"/>
      <s:c r="D6" s="11"/>
      <s:c r="E6" s="11"/>
      <s:c r="F6" s="13"/>
      <s:c r="G6" s="11"/>
    </s:row>
    <s:row r="7" ht="24" customHeight="1">
      <s:c r="A7" s="11"/>
      <s:c r="B7" s="11"/>
      <s:c r="C7" s="11"/>
      <s:c r="D7" s="11"/>
      <s:c r="E7" s="11"/>
      <s:c r="F7" s="13"/>
      <s:c r="G7" s="11"/>
    </s:row>
    <s:row r="8" ht="24" customHeight="1">
      <s:c r="A8" s="11"/>
      <s:c r="B8" s="11"/>
      <s:c r="C8" s="11"/>
      <s:c r="D8" s="11"/>
      <s:c r="E8" s="11"/>
      <s:c r="F8" s="13"/>
      <s:c r="G8" s="11"/>
    </s:row>
    <s:row r="9" ht="24" customHeight="1">
      <s:c r="A9" s="11"/>
      <s:c r="B9" s="11"/>
      <s:c r="C9" s="11"/>
      <s:c r="D9" s="11"/>
      <s:c r="E9" s="11"/>
      <s:c r="F9" s="13"/>
      <s:c r="G9" s="11"/>
    </s:row>
    <s:row r="10" ht="24" customHeight="1">
      <s:c r="A10" s="11"/>
      <s:c r="B10" s="11"/>
      <s:c r="C10" s="11"/>
      <s:c r="D10" s="11"/>
      <s:c r="E10" s="11"/>
      <s:c r="F10" s="13"/>
      <s:c r="G10" s="11"/>
    </s:row>
    <s:row r="11" ht="24" customHeight="1">
      <s:c r="A11" s="11"/>
      <s:c r="B11" s="11"/>
      <s:c r="C11" s="11"/>
      <s:c r="D11" s="11"/>
      <s:c r="E11" s="11"/>
      <s:c r="F11" s="13"/>
      <s:c r="G11" s="11"/>
    </s:row>
    <s:row r="12" ht="24" customHeight="1">
      <s:c r="A12" s="11"/>
      <s:c r="B12" s="11"/>
      <s:c r="C12" s="11"/>
      <s:c r="D12" s="11"/>
      <s:c r="E12" s="11"/>
      <s:c r="F12" s="13"/>
      <s:c r="G12" s="11"/>
    </s:row>
    <s:row r="13" ht="24" customHeight="1">
      <s:c r="A13" s="11"/>
      <s:c r="B13" s="11"/>
      <s:c r="C13" s="11"/>
      <s:c r="D13" s="11"/>
      <s:c r="E13" s="11"/>
      <s:c r="F13" s="13"/>
      <s:c r="G13" s="11"/>
    </s:row>
    <s:row r="14" ht="24" customHeight="1">
      <s:c r="A14" s="11"/>
      <s:c r="B14" s="11"/>
      <s:c r="C14" s="11"/>
      <s:c r="D14" s="11"/>
      <s:c r="E14" s="11"/>
      <s:c r="F14" s="13"/>
      <s:c r="G14" s="11"/>
    </s:row>
    <s:row r="15" ht="24" customHeight="1">
      <s:c r="A15" s="11"/>
      <s:c r="B15" s="11"/>
      <s:c r="C15" s="11"/>
      <s:c r="D15" s="11"/>
      <s:c r="E15" s="11"/>
      <s:c r="F15" s="13"/>
      <s:c r="G15" s="11"/>
    </s:row>
    <s:row r="16" ht="24" customHeight="1">
      <s:c r="A16" s="11"/>
      <s:c r="B16" s="11"/>
      <s:c r="C16" s="11"/>
      <s:c r="D16" s="11"/>
      <s:c r="E16" s="11"/>
      <s:c r="F16" s="13"/>
      <s:c r="G16" s="11"/>
    </s:row>
    <s:row r="17" ht="24" customHeight="1">
      <s:c r="A17" s="11"/>
      <s:c r="B17" s="11"/>
      <s:c r="C17" s="11"/>
      <s:c r="D17" s="11"/>
      <s:c r="E17" s="11"/>
      <s:c r="F17" s="13"/>
      <s:c r="G17" s="11"/>
    </s:row>
    <s:row r="18" ht="24" customHeight="1">
      <s:c r="A18" s="11"/>
      <s:c r="B18" s="11"/>
      <s:c r="C18" s="11"/>
      <s:c r="D18" s="11"/>
      <s:c r="E18" s="11"/>
      <s:c r="F18" s="13"/>
      <s:c r="G18" s="11"/>
    </s:row>
    <s:row r="19" ht="24" customHeight="1">
      <s:c r="A19" s="11"/>
      <s:c r="B19" s="11"/>
      <s:c r="C19" s="11"/>
      <s:c r="D19" s="11"/>
      <s:c r="E19" s="11"/>
      <s:c r="F19" s="13"/>
      <s:c r="G19" s="11"/>
    </s:row>
    <s:row r="20" ht="24" customHeight="1">
      <s:c r="A20" s="11"/>
      <s:c r="B20" s="11"/>
      <s:c r="C20" s="11"/>
      <s:c r="D20" s="11"/>
      <s:c r="E20" s="11"/>
      <s:c r="F20" s="13"/>
      <s:c r="G20" s="11"/>
    </s:row>
    <s:row r="21" ht="24" customHeight="1">
      <s:c r="A21" s="11"/>
      <s:c r="B21" s="11"/>
      <s:c r="C21" s="11"/>
      <s:c r="D21" s="11"/>
      <s:c r="E21" s="11"/>
      <s:c r="F21" s="13"/>
      <s:c r="G21" s="11"/>
    </s:row>
    <s:row r="22" ht="24" customHeight="1">
      <s:c r="A22" s="11"/>
      <s:c r="B22" s="11"/>
      <s:c r="C22" s="11"/>
      <s:c r="D22" s="11"/>
      <s:c r="E22" s="11"/>
      <s:c r="F22" s="13"/>
      <s:c r="G22" s="11"/>
    </s:row>
    <s:row r="23" ht="18" customHeight="1"/>
    <s:row r="24" ht="18" customHeight="1">
      <s:c r="A24" s="8" t="inlineStr">
        <s:is>
          <s:t>Reference dataset 1: NIST StRD DanWood (Power law)</s:t>
        </s:is>
      </s:c>
    </s:row>
    <s:row r="25" ht="33.75" customHeight="1">
      <s:c r="A25" s="14" t="inlineStr">
        <s:is>
          <s:t>6 observations of energy (y) vs temperature (x). Certified values: b1 = 0.76886226176, b2 = 3.8604055871, residual SD = 0.032853114039. Source: itl.nist.gov/div898/strd/nls/data/daniel_wood.shtml</s:t>
        </s:is>
      </s:c>
    </s:row>
    <s:row r="26" ht="18" customHeight="1">
      <s:c r="A26" s="3" t="inlineStr">
        <s:is>
          <s:t>Obs</s:t>
        </s:is>
      </s:c>
      <s:c r="B26" s="3" t="inlineStr">
        <s:is>
          <s:t>Temperature (x)</s:t>
        </s:is>
      </s:c>
      <s:c r="C26" s="3" t="inlineStr">
        <s:is>
          <s:t>Energy (y)</s:t>
        </s:is>
      </s:c>
    </s:row>
    <s:row r="27" ht="18" customHeight="1">
      <s:c r="A27" s="6" t="n">
        <s:v>1</s:v>
      </s:c>
      <s:c r="B27" s="6" t="n">
        <s:v>1.309</s:v>
      </s:c>
      <s:c r="C27" s="6" t="n">
        <s:v>2.138</s:v>
      </s:c>
    </s:row>
    <s:row r="28" ht="18" customHeight="1">
      <s:c r="A28" s="6" t="n">
        <s:v>2</s:v>
      </s:c>
      <s:c r="B28" s="6" t="n">
        <s:v>1.471</s:v>
      </s:c>
      <s:c r="C28" s="6" t="n">
        <s:v>3.421</s:v>
      </s:c>
    </s:row>
    <s:row r="29" ht="18" customHeight="1">
      <s:c r="A29" s="6" t="n">
        <s:v>3</s:v>
      </s:c>
      <s:c r="B29" s="6" t="n">
        <s:v>1.49</s:v>
      </s:c>
      <s:c r="C29" s="6" t="n">
        <s:v>3.597</s:v>
      </s:c>
    </s:row>
    <s:row r="30" ht="18" customHeight="1">
      <s:c r="A30" s="6" t="n">
        <s:v>4</s:v>
      </s:c>
      <s:c r="B30" s="6" t="n">
        <s:v>1.565</s:v>
      </s:c>
      <s:c r="C30" s="6" t="n">
        <s:v>4.34</s:v>
      </s:c>
    </s:row>
    <s:row r="31" ht="18" customHeight="1">
      <s:c r="A31" s="6" t="n">
        <s:v>5</s:v>
      </s:c>
      <s:c r="B31" s="6" t="n">
        <s:v>1.611</s:v>
      </s:c>
      <s:c r="C31" s="6" t="n">
        <s:v>4.882</s:v>
      </s:c>
    </s:row>
    <s:row r="32" ht="18" customHeight="1">
      <s:c r="A32" s="6" t="n">
        <s:v>6</s:v>
      </s:c>
      <s:c r="B32" s="6" t="n">
        <s:v>1.68</s:v>
      </s:c>
      <s:c r="C32" s="6" t="n">
        <s:v>5.66</s:v>
      </s:c>
    </s:row>
    <s:row r="33" ht="18" customHeight="1"/>
    <s:row r="34" ht="18" customHeight="1">
      <s:c r="A34" s="8" t="inlineStr">
        <s:is>
          <s:t>Reference dataset 2: NIST StRD Misra1a (Saturating rise)</s:t>
        </s:is>
      </s:c>
    </s:row>
    <s:row r="35" ht="33.75" customHeight="1">
      <s:c r="A35" s="14" t="inlineStr">
        <s:is>
          <s:t>14 observations of volume (y) vs pressure (x). Certified values: b1 = 238.94212918, b2 = 0.00055015643181, residual SD = 0.1018787633. Source: itl.nist.gov/div898/strd/nls/data/misra1a.shtml</s:t>
        </s:is>
      </s:c>
    </s:row>
    <s:row r="36" ht="18" customHeight="1">
      <s:c r="A36" s="3" t="inlineStr">
        <s:is>
          <s:t>Obs</s:t>
        </s:is>
      </s:c>
      <s:c r="B36" s="3" t="inlineStr">
        <s:is>
          <s:t>Pressure (x)</s:t>
        </s:is>
      </s:c>
      <s:c r="C36" s="3" t="inlineStr">
        <s:is>
          <s:t>Volume (y)</s:t>
        </s:is>
      </s:c>
    </s:row>
    <s:row r="37" ht="18" customHeight="1">
      <s:c r="A37" s="6" t="n">
        <s:v>1</s:v>
      </s:c>
      <s:c r="B37" s="6" t="n">
        <s:v>77.59999999999999</s:v>
      </s:c>
      <s:c r="C37" s="6" t="n">
        <s:v>10.07</s:v>
      </s:c>
    </s:row>
    <s:row r="38" ht="18" customHeight="1">
      <s:c r="A38" s="6" t="n">
        <s:v>2</s:v>
      </s:c>
      <s:c r="B38" s="6" t="n">
        <s:v>114.9</s:v>
      </s:c>
      <s:c r="C38" s="6" t="n">
        <s:v>14.73</s:v>
      </s:c>
    </s:row>
    <s:row r="39" ht="18" customHeight="1">
      <s:c r="A39" s="6" t="n">
        <s:v>3</s:v>
      </s:c>
      <s:c r="B39" s="6" t="n">
        <s:v>141.1</s:v>
      </s:c>
      <s:c r="C39" s="6" t="n">
        <s:v>17.94</s:v>
      </s:c>
    </s:row>
    <s:row r="40" ht="18" customHeight="1">
      <s:c r="A40" s="6" t="n">
        <s:v>4</s:v>
      </s:c>
      <s:c r="B40" s="6" t="n">
        <s:v>190.8</s:v>
      </s:c>
      <s:c r="C40" s="6" t="n">
        <s:v>23.93</s:v>
      </s:c>
    </s:row>
    <s:row r="41" ht="18" customHeight="1">
      <s:c r="A41" s="6" t="n">
        <s:v>5</s:v>
      </s:c>
      <s:c r="B41" s="6" t="n">
        <s:v>239.9</s:v>
      </s:c>
      <s:c r="C41" s="6" t="n">
        <s:v>29.61</s:v>
      </s:c>
    </s:row>
    <s:row r="42" ht="18" customHeight="1">
      <s:c r="A42" s="6" t="n">
        <s:v>6</s:v>
      </s:c>
      <s:c r="B42" s="6" t="n">
        <s:v>289</s:v>
      </s:c>
      <s:c r="C42" s="6" t="n">
        <s:v>35.18</s:v>
      </s:c>
    </s:row>
    <s:row r="43" ht="18" customHeight="1">
      <s:c r="A43" s="6" t="n">
        <s:v>7</s:v>
      </s:c>
      <s:c r="B43" s="6" t="n">
        <s:v>332.8</s:v>
      </s:c>
      <s:c r="C43" s="6" t="n">
        <s:v>40.02</s:v>
      </s:c>
    </s:row>
    <s:row r="44" ht="18" customHeight="1">
      <s:c r="A44" s="6" t="n">
        <s:v>8</s:v>
      </s:c>
      <s:c r="B44" s="6" t="n">
        <s:v>378.4</s:v>
      </s:c>
      <s:c r="C44" s="6" t="n">
        <s:v>44.82</s:v>
      </s:c>
    </s:row>
    <s:row r="45" ht="18" customHeight="1">
      <s:c r="A45" s="6" t="n">
        <s:v>9</s:v>
      </s:c>
      <s:c r="B45" s="6" t="n">
        <s:v>434.8</s:v>
      </s:c>
      <s:c r="C45" s="6" t="n">
        <s:v>50.76</s:v>
      </s:c>
    </s:row>
    <s:row r="46" ht="18" customHeight="1">
      <s:c r="A46" s="6" t="n">
        <s:v>10</s:v>
      </s:c>
      <s:c r="B46" s="6" t="n">
        <s:v>477.3</s:v>
      </s:c>
      <s:c r="C46" s="6" t="n">
        <s:v>55.05</s:v>
      </s:c>
    </s:row>
    <s:row r="47" ht="18" customHeight="1">
      <s:c r="A47" s="6" t="n">
        <s:v>11</s:v>
      </s:c>
      <s:c r="B47" s="6" t="n">
        <s:v>536.8</s:v>
      </s:c>
      <s:c r="C47" s="6" t="n">
        <s:v>61.01</s:v>
      </s:c>
    </s:row>
    <s:row r="48" ht="18" customHeight="1">
      <s:c r="A48" s="6" t="n">
        <s:v>12</s:v>
      </s:c>
      <s:c r="B48" s="6" t="n">
        <s:v>593.1</s:v>
      </s:c>
      <s:c r="C48" s="6" t="n">
        <s:v>66.40000000000001</s:v>
      </s:c>
    </s:row>
    <s:row r="49" ht="18" customHeight="1">
      <s:c r="A49" s="6" t="n">
        <s:v>13</s:v>
      </s:c>
      <s:c r="B49" s="6" t="n">
        <s:v>689.1</s:v>
      </s:c>
      <s:c r="C49" s="6" t="n">
        <s:v>75.47</s:v>
      </s:c>
    </s:row>
    <s:row r="50" ht="18" customHeight="1">
      <s:c r="A50" s="6" t="n">
        <s:v>14</s:v>
      </s:c>
      <s:c r="B50" s="6" t="n">
        <s:v>760</s:v>
      </s:c>
      <s:c r="C50" s="6" t="n">
        <s:v>81.78</s:v>
      </s:c>
    </s:row>
    <s:row r="51" ht="18" customHeight="1"/>
    <s:row r="52" ht="18" customHeight="1">
      <s:c r="A52" s="8" t="inlineStr">
        <s:is>
          <s:t>Reference dataset 3: NIST StRD Norris (Linear)</s:t>
        </s:is>
      </s:c>
    </s:row>
    <s:row r="53" ht="33.75" customHeight="1">
      <s:c r="A53" s="14" t="inlineStr">
        <s:is>
          <s:t>36 observations. Certified values: b0 = -0.262323073774029, b1 = 1.00211681802045, residual SD = 0.884796396144373. Source: itl.nist.gov/div898/strd/lls/data/norris.shtml</s:t>
        </s:is>
      </s:c>
    </s:row>
    <s:row r="54" ht="18" customHeight="1">
      <s:c r="A54" s="3" t="inlineStr">
        <s:is>
          <s:t>Obs</s:t>
        </s:is>
      </s:c>
      <s:c r="B54" s="3" t="inlineStr">
        <s:is>
          <s:t>x</s:t>
        </s:is>
      </s:c>
      <s:c r="C54" s="3" t="inlineStr">
        <s:is>
          <s:t>y</s:t>
        </s:is>
      </s:c>
    </s:row>
    <s:row r="55" ht="18" customHeight="1">
      <s:c r="A55" s="6" t="n">
        <s:v>1</s:v>
      </s:c>
      <s:c r="B55" s="6" t="n">
        <s:v>0.2</s:v>
      </s:c>
      <s:c r="C55" s="6" t="n">
        <s:v>0.1</s:v>
      </s:c>
    </s:row>
    <s:row r="56" ht="18" customHeight="1">
      <s:c r="A56" s="6" t="n">
        <s:v>2</s:v>
      </s:c>
      <s:c r="B56" s="6" t="n">
        <s:v>337.4</s:v>
      </s:c>
      <s:c r="C56" s="6" t="n">
        <s:v>338.8</s:v>
      </s:c>
    </s:row>
    <s:row r="57" ht="18" customHeight="1">
      <s:c r="A57" s="6" t="n">
        <s:v>3</s:v>
      </s:c>
      <s:c r="B57" s="6" t="n">
        <s:v>118.2</s:v>
      </s:c>
      <s:c r="C57" s="6" t="n">
        <s:v>118.1</s:v>
      </s:c>
    </s:row>
    <s:row r="58" ht="18" customHeight="1">
      <s:c r="A58" s="6" t="n">
        <s:v>4</s:v>
      </s:c>
      <s:c r="B58" s="6" t="n">
        <s:v>884.6</s:v>
      </s:c>
      <s:c r="C58" s="6" t="n">
        <s:v>888</s:v>
      </s:c>
    </s:row>
    <s:row r="59" ht="18" customHeight="1">
      <s:c r="A59" s="6" t="n">
        <s:v>5</s:v>
      </s:c>
      <s:c r="B59" s="6" t="n">
        <s:v>10.1</s:v>
      </s:c>
      <s:c r="C59" s="6" t="n">
        <s:v>9.199999999999999</s:v>
      </s:c>
    </s:row>
    <s:row r="60" ht="18" customHeight="1">
      <s:c r="A60" s="6" t="n">
        <s:v>6</s:v>
      </s:c>
      <s:c r="B60" s="6" t="n">
        <s:v>226.5</s:v>
      </s:c>
      <s:c r="C60" s="6" t="n">
        <s:v>228.1</s:v>
      </s:c>
    </s:row>
    <s:row r="61" ht="18" customHeight="1">
      <s:c r="A61" s="6" t="n">
        <s:v>7</s:v>
      </s:c>
      <s:c r="B61" s="6" t="n">
        <s:v>666.3</s:v>
      </s:c>
      <s:c r="C61" s="6" t="n">
        <s:v>668.5</s:v>
      </s:c>
    </s:row>
    <s:row r="62" ht="18" customHeight="1">
      <s:c r="A62" s="6" t="n">
        <s:v>8</s:v>
      </s:c>
      <s:c r="B62" s="6" t="n">
        <s:v>996.3</s:v>
      </s:c>
      <s:c r="C62" s="6" t="n">
        <s:v>998.5</s:v>
      </s:c>
    </s:row>
    <s:row r="63" ht="18" customHeight="1">
      <s:c r="A63" s="6" t="n">
        <s:v>9</s:v>
      </s:c>
      <s:c r="B63" s="6" t="n">
        <s:v>448.6</s:v>
      </s:c>
      <s:c r="C63" s="6" t="n">
        <s:v>449.1</s:v>
      </s:c>
    </s:row>
    <s:row r="64" ht="18" customHeight="1">
      <s:c r="A64" s="6" t="n">
        <s:v>10</s:v>
      </s:c>
      <s:c r="B64" s="6" t="n">
        <s:v>777</s:v>
      </s:c>
      <s:c r="C64" s="6" t="n">
        <s:v>778.9</s:v>
      </s:c>
    </s:row>
    <s:row r="65" ht="18" customHeight="1">
      <s:c r="A65" s="6" t="n">
        <s:v>11</s:v>
      </s:c>
      <s:c r="B65" s="6" t="n">
        <s:v>558.2</s:v>
      </s:c>
      <s:c r="C65" s="6" t="n">
        <s:v>559.2</s:v>
      </s:c>
    </s:row>
    <s:row r="66" ht="18" customHeight="1">
      <s:c r="A66" s="6" t="n">
        <s:v>12</s:v>
      </s:c>
      <s:c r="B66" s="6" t="n">
        <s:v>0.4</s:v>
      </s:c>
      <s:c r="C66" s="6" t="n">
        <s:v>0.3</s:v>
      </s:c>
    </s:row>
    <s:row r="67" ht="18" customHeight="1">
      <s:c r="A67" s="6" t="n">
        <s:v>13</s:v>
      </s:c>
      <s:c r="B67" s="6" t="n">
        <s:v>0.6</s:v>
      </s:c>
      <s:c r="C67" s="6" t="n">
        <s:v>0.1</s:v>
      </s:c>
    </s:row>
    <s:row r="68" ht="18" customHeight="1">
      <s:c r="A68" s="6" t="n">
        <s:v>14</s:v>
      </s:c>
      <s:c r="B68" s="6" t="n">
        <s:v>775.5</s:v>
      </s:c>
      <s:c r="C68" s="6" t="n">
        <s:v>778.1</s:v>
      </s:c>
    </s:row>
    <s:row r="69" ht="18" customHeight="1">
      <s:c r="A69" s="6" t="n">
        <s:v>15</s:v>
      </s:c>
      <s:c r="B69" s="6" t="n">
        <s:v>666.9</s:v>
      </s:c>
      <s:c r="C69" s="6" t="n">
        <s:v>668.8</s:v>
      </s:c>
    </s:row>
    <s:row r="70" ht="18" customHeight="1">
      <s:c r="A70" s="6" t="n">
        <s:v>16</s:v>
      </s:c>
      <s:c r="B70" s="6" t="n">
        <s:v>338</s:v>
      </s:c>
      <s:c r="C70" s="6" t="n">
        <s:v>339.3</s:v>
      </s:c>
    </s:row>
    <s:row r="71" ht="18" customHeight="1">
      <s:c r="A71" s="6" t="n">
        <s:v>17</s:v>
      </s:c>
      <s:c r="B71" s="6" t="n">
        <s:v>447.5</s:v>
      </s:c>
      <s:c r="C71" s="6" t="n">
        <s:v>448.9</s:v>
      </s:c>
    </s:row>
    <s:row r="72" ht="18" customHeight="1">
      <s:c r="A72" s="6" t="n">
        <s:v>18</s:v>
      </s:c>
      <s:c r="B72" s="6" t="n">
        <s:v>11.6</s:v>
      </s:c>
      <s:c r="C72" s="6" t="n">
        <s:v>10.8</s:v>
      </s:c>
    </s:row>
    <s:row r="73" ht="18" customHeight="1">
      <s:c r="A73" s="6" t="n">
        <s:v>19</s:v>
      </s:c>
      <s:c r="B73" s="6" t="n">
        <s:v>556</s:v>
      </s:c>
      <s:c r="C73" s="6" t="n">
        <s:v>557.7</s:v>
      </s:c>
    </s:row>
    <s:row r="74" ht="18" customHeight="1">
      <s:c r="A74" s="6" t="n">
        <s:v>20</s:v>
      </s:c>
      <s:c r="B74" s="6" t="n">
        <s:v>228.1</s:v>
      </s:c>
      <s:c r="C74" s="6" t="n">
        <s:v>228.3</s:v>
      </s:c>
    </s:row>
    <s:row r="75" ht="18" customHeight="1">
      <s:c r="A75" s="6" t="n">
        <s:v>21</s:v>
      </s:c>
      <s:c r="B75" s="6" t="n">
        <s:v>995.8</s:v>
      </s:c>
      <s:c r="C75" s="6" t="n">
        <s:v>998</s:v>
      </s:c>
    </s:row>
    <s:row r="76" ht="18" customHeight="1">
      <s:c r="A76" s="6" t="n">
        <s:v>22</s:v>
      </s:c>
      <s:c r="B76" s="6" t="n">
        <s:v>887.6</s:v>
      </s:c>
      <s:c r="C76" s="6" t="n">
        <s:v>888.8</s:v>
      </s:c>
    </s:row>
    <s:row r="77" ht="18" customHeight="1">
      <s:c r="A77" s="6" t="n">
        <s:v>23</s:v>
      </s:c>
      <s:c r="B77" s="6" t="n">
        <s:v>120.2</s:v>
      </s:c>
      <s:c r="C77" s="6" t="n">
        <s:v>119.6</s:v>
      </s:c>
    </s:row>
    <s:row r="78" ht="18" customHeight="1">
      <s:c r="A78" s="6" t="n">
        <s:v>24</s:v>
      </s:c>
      <s:c r="B78" s="6" t="n">
        <s:v>0.3</s:v>
      </s:c>
      <s:c r="C78" s="6" t="n">
        <s:v>0.3</s:v>
      </s:c>
    </s:row>
    <s:row r="79" ht="18" customHeight="1">
      <s:c r="A79" s="6" t="n">
        <s:v>25</s:v>
      </s:c>
      <s:c r="B79" s="6" t="n">
        <s:v>0.3</s:v>
      </s:c>
      <s:c r="C79" s="6" t="n">
        <s:v>0.6</s:v>
      </s:c>
    </s:row>
    <s:row r="80" ht="18" customHeight="1">
      <s:c r="A80" s="6" t="n">
        <s:v>26</s:v>
      </s:c>
      <s:c r="B80" s="6" t="n">
        <s:v>556.8</s:v>
      </s:c>
      <s:c r="C80" s="6" t="n">
        <s:v>557.6</s:v>
      </s:c>
    </s:row>
    <s:row r="81" ht="18" customHeight="1">
      <s:c r="A81" s="6" t="n">
        <s:v>27</s:v>
      </s:c>
      <s:c r="B81" s="6" t="n">
        <s:v>339.1</s:v>
      </s:c>
      <s:c r="C81" s="6" t="n">
        <s:v>339.3</s:v>
      </s:c>
    </s:row>
    <s:row r="82" ht="18" customHeight="1">
      <s:c r="A82" s="6" t="n">
        <s:v>28</s:v>
      </s:c>
      <s:c r="B82" s="6" t="n">
        <s:v>887.2</s:v>
      </s:c>
      <s:c r="C82" s="6" t="n">
        <s:v>888</s:v>
      </s:c>
    </s:row>
    <s:row r="83" ht="18" customHeight="1">
      <s:c r="A83" s="6" t="n">
        <s:v>29</s:v>
      </s:c>
      <s:c r="B83" s="6" t="n">
        <s:v>999</s:v>
      </s:c>
      <s:c r="C83" s="6" t="n">
        <s:v>998.5</s:v>
      </s:c>
    </s:row>
    <s:row r="84" ht="18" customHeight="1">
      <s:c r="A84" s="6" t="n">
        <s:v>30</s:v>
      </s:c>
      <s:c r="B84" s="6" t="n">
        <s:v>779</s:v>
      </s:c>
      <s:c r="C84" s="6" t="n">
        <s:v>778.9</s:v>
      </s:c>
    </s:row>
    <s:row r="85" ht="18" customHeight="1">
      <s:c r="A85" s="6" t="n">
        <s:v>31</s:v>
      </s:c>
      <s:c r="B85" s="6" t="n">
        <s:v>11.1</s:v>
      </s:c>
      <s:c r="C85" s="6" t="n">
        <s:v>10.2</s:v>
      </s:c>
    </s:row>
    <s:row r="86" ht="18" customHeight="1">
      <s:c r="A86" s="6" t="n">
        <s:v>32</s:v>
      </s:c>
      <s:c r="B86" s="6" t="n">
        <s:v>118.3</s:v>
      </s:c>
      <s:c r="C86" s="6" t="n">
        <s:v>117.6</s:v>
      </s:c>
    </s:row>
    <s:row r="87" ht="18" customHeight="1">
      <s:c r="A87" s="6" t="n">
        <s:v>33</s:v>
      </s:c>
      <s:c r="B87" s="6" t="n">
        <s:v>229.2</s:v>
      </s:c>
      <s:c r="C87" s="6" t="n">
        <s:v>228.9</s:v>
      </s:c>
    </s:row>
    <s:row r="88" ht="18" customHeight="1">
      <s:c r="A88" s="6" t="n">
        <s:v>34</s:v>
      </s:c>
      <s:c r="B88" s="6" t="n">
        <s:v>669.1</s:v>
      </s:c>
      <s:c r="C88" s="6" t="n">
        <s:v>668.4</s:v>
      </s:c>
    </s:row>
    <s:row r="89" ht="18" customHeight="1">
      <s:c r="A89" s="6" t="n">
        <s:v>35</s:v>
      </s:c>
      <s:c r="B89" s="6" t="n">
        <s:v>448.9</s:v>
      </s:c>
      <s:c r="C89" s="6" t="n">
        <s:v>449.2</s:v>
      </s:c>
    </s:row>
    <s:row r="90" ht="18" customHeight="1">
      <s:c r="A90" s="6" t="n">
        <s:v>36</s:v>
      </s:c>
      <s:c r="B90" s="6" t="n">
        <s:v>0.5</s:v>
      </s:c>
      <s:c r="C90" s="6" t="n">
        <s:v>0.2</s:v>
      </s:c>
    </s:row>
  </s:sheetData>
  <s:mergeCells count="9">
    <s:mergeCell ref="A1:G1"/>
    <s:mergeCell ref="A3:G3"/>
    <s:mergeCell ref="A53:G53"/>
    <s:mergeCell ref="A34:G34"/>
    <s:mergeCell ref="A35:G35"/>
    <s:mergeCell ref="A24:G24"/>
    <s:mergeCell ref="A2:G2"/>
    <s:mergeCell ref="A52:G52"/>
    <s:mergeCell ref="A25:G25"/>
  </s:mergeCells>
  <s:pageMargins left="0.75" right="0.75" top="1" bottom="1" header="0.5" footer="0.5"/>
</s:worksheet>
</file>

<file path=xl/worksheets/sheet6.xml><?xml version="1.0" encoding="utf-8"?>
<worksheet xmlns="http://schemas.openxmlformats.org/spreadsheetml/2006/main">
  <sheetPr>
    <outlinePr summaryBelow="1" summaryRight="1"/>
    <pageSetUpPr/>
  </sheetPr>
  <dimension ref="A1:B12"/>
  <sheetViews>
    <sheetView showGridLines="0" zoomScale="100" workbookViewId="0">
      <selection activeCell="A1" sqref="A1"/>
    </sheetView>
  </sheetViews>
  <sheetFormatPr baseColWidth="8" defaultRowHeight="15"/>
  <cols>
    <col width="27.5" customWidth="1" min="1" max="1"/>
    <col width="85" customWidth="1" min="2" max="2"/>
  </cols>
  <sheetData>
    <row r="1" ht="25.5" customHeight="1">
      <c r="A1" s="1" t="inlineStr">
        <is>
          <t>Modification guide</t>
        </is>
      </c>
    </row>
    <row r="2" ht="40.5" customHeight="1">
      <c r="A2" s="2" t="inlineStr">
        <is>
          <t>Step-by-step instructions for adapting this curve-fitting workbook to your experimental or engineering dataset.</t>
        </is>
      </c>
    </row>
    <row r="3" ht="18" customHeight="1"/>
    <row r="4" ht="18" customHeight="1">
      <c r="A4" s="3" t="inlineStr">
        <is>
          <t>Topic</t>
        </is>
      </c>
      <c r="B4" s="3" t="inlineStr">
        <is>
          <t>Instructions</t>
        </is>
      </c>
    </row>
    <row r="5" ht="18" customHeight="1">
      <c r="A5" s="6" t="inlineStr">
        <is>
          <t>1. Pasting your own data</t>
        </is>
      </c>
      <c r="B5" s="6" t="inlineStr">
        <is>
          <t>Navigate to the Data sheet. Paste your observations into columns A (x) and B (y) starting at row 5. Up to 100 rows are supported by default. Non-numeric or blank rows are automatically skipped. On the Defaults sheet, set the X and Y labels and units. The X label and unit appear in the Curve sheet header. The Y label and unit are not shown on any sheet, and the chart axis titles stay fixed as 'x' and 'y'.</t>
        </is>
      </c>
    </row>
    <row r="6" ht="18" customHeight="1">
      <c r="A6" s="6" t="inlineStr">
        <is>
          <t>2. Selecting a candidate model</t>
        </is>
      </c>
      <c r="B6" s="6" t="inlineStr">
        <is>
          <t>On the Defaults sheet, select cell B5 ('Model') and pick from the dropdown: Power law (y = a*x^b), Exponential decay to offset (y = offset + amplitude*exp(-rate*x)), Saturating rise (y = amplitude*(1 - exp(-rate*x))), Hyperbolic saturation (Michaelis-Menten: y = vmax*x/(km + x)), Linear (y = intercept + slope*x), Quadratic (y = intercept + slope*x + curvature*x^2).</t>
        </is>
      </c>
    </row>
    <row r="7" ht="18" customHeight="1">
      <c r="A7" s="6" t="inlineStr">
        <is>
          <t>3. Evaluating candidate models (AICc)</t>
        </is>
      </c>
      <c r="B7" s="6" t="inlineStr">
        <is>
          <t>The Model comparison table on Results automatically fits every candidate model to your data. The model with minimum AICc is flagged as 'Best'. Delta-AICc measures relative support: Delta-AICc &lt; 2 indicates 'Substantial support', 2 to &lt; 7 'Less support', and &gt;= 7 'No support'. Models that cannot be fitted (e.g. non-positive x for power law) display 'n/a' with a reason.</t>
        </is>
      </c>
    </row>
    <row r="8" ht="18" customHeight="1">
      <c r="A8" s="6" t="inlineStr">
        <is>
          <t>4. Power law notes &amp; log-log comparison</t>
        </is>
      </c>
      <c r="B8" s="6" t="inlineStr">
        <is>
          <t>The Power law model fits y = a * x^b with bounds lower=(0, 0), restricting exponents to b &gt;= 0. If data exhibits a decreasing trend (negative log-log slope), the optimizer returns b at the lower bound (~0) with the diagnostic flag 'exponent at lower bound' and a pre-fit notice. Observations with x &lt;= 0 are excluded from the fit with a notice and flag 'FAIL' in the domain check. For decreasing scaling relations, compare the nonlinear fit against log-log linear regression (log y = log a + b*log x).</t>
        </is>
      </c>
    </row>
    <row r="9" ht="18" customHeight="1">
      <c r="A9" s="6" t="inlineStr">
        <is>
          <t>5. Chart axes: linear vs. logarithmic</t>
        </is>
      </c>
      <c r="B9" s="6" t="inlineStr">
        <is>
          <t>Native Excel charts in this workbook use linear axes to accommodate all model shapes uniformly (including negative values in linear and quadratic fits). Chart axis titles are fixed text ('x' and 'y') to remain generic across any custom data entered on Defaults. To inspect power-law scaling on a log-log scale in Excel, right-click the chart axis, choose 'Format Axis', and select 'Logarithmic scale' (base 10).</t>
        </is>
      </c>
    </row>
    <row r="10" ht="18" customHeight="1">
      <c r="A10" s="6" t="inlineStr">
        <is>
          <t>6. Adjusting fit thresholds in Defaults</t>
        </is>
      </c>
      <c r="B10" s="6" t="inlineStr">
        <is>
          <t>On Defaults, adjust Confidence level (default 95%), R-squared floor (default 0.90 for acceptance), Outlier threshold (default 3.0 standard deviations), and X/Y labels and units. Changes instantly update Results and Curve.</t>
        </is>
      </c>
    </row>
    <row r="11" ht="18" customHeight="1">
      <c r="A11" s="6" t="inlineStr">
        <is>
          <t>7. Adding custom models</t>
        </is>
      </c>
      <c r="B11" s="6" t="inlineStr">
        <is>
          <t>To add a custom equation, declare a Model instance in templates/curve-fitting/engine/models/, list its stem in the '# engine-models:' header of notebook.py, and run sync_engine.py.</t>
        </is>
      </c>
    </row>
    <row r="12" ht="18" customHeight="1">
      <c r="A12" s="6" t="inlineStr">
        <is>
          <t>8. Validation reference checks</t>
        </is>
      </c>
      <c r="B12" s="6" t="inlineStr">
        <is>
          <t>The Validation sheet verifies the engine against certified NIST StRD datasets (DanWood for power law, Misra1a for saturating rise, Norris for linear) and noise-free synthetic recovery datasets. Every check must display PASS.</t>
        </is>
      </c>
    </row>
  </sheetData>
  <mergeCells count="2">
    <mergeCell ref="A2:B2"/>
    <mergeCell ref="A1:B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128" customWidth="1" min="1" max="1"/>
    <col width="54" customWidth="1" min="7" max="7"/>
    <col width="89" customWidth="1" min="8" max="8"/>
  </cols>
  <sheetData>
    <row r="1">
      <c r="A1" s="15"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5" t="inlineStr">
        <is>
          <t>@app.cell
def _():
    import boardflare as bf
    import marimo as mo
    import numpy as np
    import pandas as pd
    from scipy import optimize, stats
    return bf, mo, np, optimize, pd, stats
# BEGIN GENERATED ENGINE (do not edit; run sync_engine.py)
@app.cell(hide_code=True)
def _(np, optimize, stats):
    # Generated from engine/core.py; edit the source, not this cell.
    # Shared curve-fitting core: Model record, weighted nonlinear least squares (linear or robust loss), bands, AICc,
    # derived quantities, inverse prediction, studentized residual outliers and shared helpers. Read this comment before
    # editing anything in engine/.
    # Notebooks get a copy of this engine from sync_engine.py: a notebook declares `# engine-models:` and receives a block.
    #
    # Layout. The engine is source code that gets copied into Marimo notebook cells, so it is split into one cell per
    # unit and every file here is also an ordinary module for pytest:
    #   core.py                 this file: one cell (np, optimize and stats arrive as cell arguments)
    #   diagnostics.py          runs_test (Wald-Wolfowitz residual sign randomness)
    #   formula.py              parse_formula (maths-only custom formula parser)
    #   models/&lt;name&gt;.py        one cell per model: its function, analytic Jacobian, initial guess, bounds, x/y checks
    #                           and one public constant named after the file in upper case (models/four_pl.py holds
    #                           FOUR_PL). A model may set a `fitter`; the four-parameter model uses one for its
    #                           constrained fit and flags. Models without a fitter use the generic bounded fitter below.
    #   registry.py             test-only: maps each models/&lt;name&gt;.py stem to its constant
    #   test_engine.py          core and cross-model tests; test_models.py holds per-model recovery and fixture tests
    #   ic50_plate.json, misra1a.json   fixture data for the tests
    #
    # Cell-marker convention (the sync script reads these; keep them exact):
    #   - Lines 1 and 2 of every file: `# cell-deps:` names the cell receives from other cells, `# cell-exports:`
    #     names the cell defines for other cells. Names starting with an underscore are cell-local in Marimo, so
    #     private helpers (and private stdlib aliases such as `import math as _math`) may repeat across cells.
    #   - A line ending in `# sync: omit` is for pytest only; the sync script drops it. Each model file has one such
    #     line importing from core, which is how pytest gets Model and the cell arguments.
    #   - Public names must be defined in one cell only, and a cell must not re-import a name another cell defines.
    #   - Model files import nothing from the repo except that omitted line.
    # Keep this file under 32,767 characters.
    import math as _math
    import warnings as _warnings
    from dataclasses import dataclass as _dataclass
    from dataclasses import field as _field
    LN10 = _math.log(10.0)
    GAS_CONSTANT = 8.314462618  # J / (mol K)
    MAX_FEV = 20000
    MIN_POINTS = 5
    _BOUND_TOLERANCE = 1e-8
    _LOSSES = ("linear", "soft_l1", "huber")
    def as_number(value):
        """Convert a spreadsheet cell to a float, or NaN when it is blank or not numeric."""
        if value is None:
            return np.nan
        if isinstance(value, str):
            text = value.strip().replace(",", "")
            try:
                return float(text)
            except ValueError:
                return np.nan
        try:
            return float(value)
        except (TypeError, ValueError):
            return np.nan
    def log10_concentration(values):
        """log10 of concentrations. Zero maps to -inf, which the four-parameter model handles without a placeholder."""
        with np.errstate(divide="ignore", invalid="ignore"):
            return np.log10(np.asarray(values, dtype=float))
    def normalise_to_controls(raw, vehicle, background):
        """Percent of the vehicle signal: 100 x (Y - mean background) / (mean vehicle - mean background)."""
        vehicle_mean = float(np.mean(vehicle))
        background_mean = float(np.mean(background))
        return 100.0 * (np.asarray(raw, dtype=float) - background_mean) / (vehicle_mean - background_mean)
    def positive_median(x, fallback=1.0):
        """Median of the positive values, floored at 0.01. Used for initial guesses of concentration-like scales."""
        positive = x[x &gt; 0]
        return max(float(np.median(positive)) if positive.size else fallback, 0.01)
    def power_guess(x, y):
        """Initial [scale, exponent] from a log-log line through the positive points."""
        mask = y &gt; 0
        if np.count_nonzero(mask) &gt;= 2:
            slope, intercept = np.polyfit(np.log(x[mask]), np.log(y[mask]), 1)
            return [max(float(np.exp(intercept)), 0.01), max(float(slope), 0.01)]
        positive = y[y &gt; 0]
        return [max(float(np.median(positive)) if positive.size else 1.0, 0.01), 1.0]
    @_dataclass(frozen=True)
    class Model:
        # A model record. Fields:
        #
        # parameters: parameter names, in the order func takes them.
        # func(x, *params) and jacobian(x, *params): the model and its analytic partial derivatives (one column per parameter).
        # lower, upper: bounds for the generic fitter. guess(x, y): initial parameters.
        # x_ok, y_ok: boolean masks for usable observations. transform: applied to x first (four_pl uses log10).
        # fitter: optional hook (model, x, y, sigma, fixed, hill_sign) -&gt; (params, cov, free, flags) used instead of the
        # generic bounded fitter. cov is the full covariance (zero rows for fixed parameters), free the names fitted.
        parameters: tuple
        func: object
        jacobian: object
        lower: tuple
        upper: tuple
        guess: object
        x_ok: object
        y_ok: object
        transform: object = None
        label: str = ""
        fitter: object = None
    @_dataclass
    class FitResult:
        model: object
        parameter_names: tuple
        params: np.ndarray
        cov: np.ndarray
        free: tuple
        fixed: dict
        x: np.ndarray
        y: np.ndarray
        sigma: np.ndarray
        fitted: np.ndarray
        residuals: np.ndarray
        rss_weighted: float
        rss: float
        df: int
        sy_x: float
        r_squared: float
        rmse: float
        aicc: float
        condition: float
        confidence: float
        t_value: float
        standard_errors: np.ndarray
        outlier_index: np.ndarray
        flags: list = _field(default_factory=list)
        def predict(self, new_x, confidence=None):
            """Fitted value with confidence band (mean) and prediction band (new observation). The prediction band assumes constant noise: it adds `sy_x**2`, which for a weighted fit is in weighted units, so it is not a valid prediction band for a weighted fit. The notebooks draw only the confidence band."""
            model = self.model
            raw = np.atleast_1d(np.asarray(new_x, dtype=float))
            x_model = model.transform(raw) if model.transform else raw
            if not np.all(model.x_ok(x_model)):
                raise ValueError(f"Prediction input is outside the domain of {model.label}.")
            level = self.confidence if confidence is None else confidence
            t_crit = float(stats.t.ppf((1.0 + level) / 2.0, self.df))
            fit = model.func(x_model, *self.params)
            jac = model.jacobian(x_model, *self.params)
            mean_variance = np.einsum("ij,jk,ik-&gt;i", jac, self.cov, jac)
            ci = t_crit * np.sqrt(np.maximum(mean_variance, 0.0))
            pi = t_crit * np.sqrt(np.maximum(mean_variance + self.sy_x**2, 0.0))
            return {
                "x": raw,
                "fit": fit,
                "ci_low": fit - ci,
                "ci_high": fit + ci,
                "pi_low": fit - pi,
                "pi_high": fit + pi,
            }
        def parameter_table(self):
            return {
                name: {"value": float(value), "se": float(se), "fixed": name in self.fixed}
                for name, value, se in zip(self.parameter_names, self.params, self.standard_errors)
            }
    def _check_fixed(model, fixed):
        if not fixed:
            return {}
        if model.fitter is None:
            raise ValueError(f"Fixed parameters are not supported for {model.label}.")
        cleaned = {key: value for key, value in fixed.items() if value is not None}
        unknown = set(cleaned) - set(model.parameters)
        if unknown:
            raise ValueError(f"Unknown parameter names for {model.label}: {sorted(unknown)}.")
        if len(cleaned) == len(model.parameters):
            raise ValueError("At least one parameter must stay free.")
        return {key: float(value) for key, value in cleaned.items()}
    def _robust_variance(resid, dof):
        # (1.4826 * MAD)**2 with the n/(n-p) correction the linear path applies to RSS / n; resists gross outliers.
        spread = 1.4826 * float(np.median(np.abs(resid - np.median(resid))))
        return spread**2 * resid.size / dof
    def _weighted_covariance(model, x, y, sigma, params, robust=False):
        # cov = pinv(J^T J) * variance; variance is RSS / (n - p), or the robust scale when robust=True.
        #
        # Columns are scaled to unit norm before the pseudo-inverse. Parameters such as Arrhenius A (about 1e10)
        # and Ea (about 1e4) otherwise make J^T J badly scaled, and pinv's default cutoff drops real variance.
        # The result is the same matrix; only the rounding changes.
        design = np.asarray(model.jacobian(x, *params), dtype=float) / sigma[:, None]
        scale = np.linalg.norm(design, axis=0)
        scale[scale == 0] = 1.0
        scaled = design / scale
        resid = (y - model.func(x, *params)) / sigma
        dof = len(y) - design.shape[1]
        variance = _robust_variance(resid, dof) if robust else float(np.sum(resid**2)) / dof
        inner = np.linalg.pinv(scaled.T @ scaled)
        return inner / np.outer(scale, scale) * variance
    def _fit_bounded(model, x, y, sigma):
        # Generic fitter for models without a fitter hook: bounded curve_fit from the model's initial guess.
        #
        # curve_fit supplies only the parameters here; the covariance is computed from the analytic Jacobian.
        p0 = np.asarray(model.guess(x, y), dtype=float)
        try:
            with _warnings.catch_warnings():
                _warnings.simplefilter("ignore", optimize.OptimizeWarning)
                popt, _ = optimize.curve_fit(
                    model.func,
                    x,
                    y,
                    p0=p0,
                    sigma=sigma,
                    absolute_sigma=False,
                    bounds=(model.lower, model.upper),
                    maxfev=MAX_FEV,
                )
        except (RuntimeError, ValueError) as error:
            raise ValueError(f"The {model.label} fit did not converge: {error}") from error
        params = np.asarray(popt, dtype=float)
        cov = _weighted_covariance(model, x, y, sigma, params)
        return params, cov, tuple(model.parameters)
    def _fit_robust(model, x, y, sigma, loss, f_scale):
        # Robust loss on weighted residuals via least_squares. The covariance is the linear Gauss-Newton estimate at the solution.
        p0 = np.asarray(model.guess(x, y), dtype=float)
        def residual(params):
            return (y - model.func(x, *params)) / sigma
        def jacobian(params):
            return -np.asarray(model.jacobian(x, *params), dtype=float) / sigma[:, None]
        try:
            result = optimize.least_squares(
                residual,
                p0,
                jac=jacobian,
                bounds=(model.lower, model.upper),
                loss=loss,
                f_scale=f_scale,
                max_nfev=MAX_FEV,
            )
        except (RuntimeError, ValueError) as error:
            raise ValueError(f"The {model.label} fit did not converge: {error}") from error
        if not result.success:
            raise ValueError(f"The {model.label} fit did not converge: {result.message}")
        params = np.asarray(result.x, dtype=float)
        cov = _weighted_covariance(model, x, y, sigma, params, robust=True)
        return params, cov, tuple(model.parameters)
    def _bound_flags(model, params):
        flags = []
        for name, value, lower, upper in zip(model.parameters, params, model.lower, model.upper):
            if np.isfinite(lower) and value &lt;= lower + _BOUND_TOLERANCE * (1.0 + abs(lower)):
                flags.append(f"{name} at lower bound")
            if np.isfinite(upper) and value &gt;= upper - _BOUND_TOLERANCE * (1.0 + abs(upper)):
                flags.append(f"{name} at upper bound")
        return flags
    def fit_model(model, x, y, *, fixed=None, sigma=None, confidence=0.95, hill_sign=None, outlier_sd=3.0, loss="linear", f_scale=1.0):
        # Fit one model by weighted least squares.
        #
        # model: a Model record from models/ (for example models.four_pl.FOUR_PL).
        # x, y: observations. Models with a transform (four_pl) take concentrations, zero allowed, and fit on log10.
        # sigma: per-point standard deviations (weights are 1/sigma). None means unweighted.
        # fixed: models with a fitter only (four_pl), a dict such as {"bottom": 0.0}. None values are treated as free.
        # hill_sign: passed to the fitter. four_pl: None tries both signs and keeps the best fit; -1 for inhibition,
        # +1 for stimulation.
        # loss: "linear" (default), or robust "soft_l1" / "huber"; f_scale is the weighted residual size where the loss bends.
        # Robust fits use the generic fitter only. Their covariance and sy_x (so the outlier flags) use the robust residual
        # scale; rss, r_squared and aicc use plain squared residuals.
        if not 0.0 &lt; confidence &lt; 1.0:
            raise ValueError("Confidence must be between 0 and 1.")
        if loss not in _LOSSES:
            raise ValueError(f"loss must be one of {', '.join(_LOSSES)}; got {loss!r}.")
        if not f_scale &gt; 0.0:
            raise ValueError("f_scale must be positive.")
        fixed_values = _check_fixed(model, fixed)
        x = np.asarray(x, dtype=float)
        y = np.asarray(y, dtype=float)
        sigma_values = np.ones_like(y) if sigma is None else np.asarray(sigma, dtype=float)
        if not (x.shape == y.shape == sigma_values.shape) or x.ndim != 1:
            raise ValueError("x, y and sigma must be one-dimensional arrays of the same length.")
        x_model = model.transform(x) if model.transform else x
        keep = model.x_ok(x_model) &amp; model.y_ok(y) &amp; np.isfinite(sigma_values) &amp; (sigma_values &gt; 0)
        x_fit, y_fit, s_fit = x_model[keep], y[keep], sigma_values[keep]
        if len(y_fit) &lt; MIN_POINTS:
            raise ValueError(f"At least {MIN_POINTS} usable observations are required; found {len(y_fit)}.")
        if model.fitter is None:
            if loss == "linear":
                params, cov, free = _fit_bounded(model, x_fit, y_fit, s_fit)
            else:
                params, cov, free = _fit_robust(model, x_fit, y_fit, s_fit, loss, f_scale)
            flags = _bound_flags(model, params)
        else:
            if loss != "linear":
                raise ValueError(f"Robust loss is not supported for {model.label}; use loss='linear'.")
            params, cov, free, flags = model.fitter(model, x_fit, y_fit, s_fit, fixed_values, hill_sign)
        if not np.all(np.isfinite(params)):
            raise ValueError("The fit returned non-finite parameters.")
        free_index = [model.parameters.index(name) for name in free]
        n = len(y_fit)
        p = len(free)
        df = n - p
        if df &lt; 1:
            raise ValueError("Too few usable observations for the number of free parameters.")
        fitted = model.func(x_fit, *params)
        residuals = y_fit - fitted
        rss_weighted = float(np.sum((residuals / s_fit) ** 2))
        rss = float(np.sum(residuals**2))
        total = float(np.sum((y_fit - np.mean(y_fit)) ** 2))
        r_squared = 1.0 - rss / total if total &gt; 0 else float("nan")
        rmse = _math.sqrt(rss / n)
        # AIC and AICc count K = p + 1 parameters: the p free parameters plus the residual variance, which least squares
        # estimates too (Burnham &amp; Anderson's AICc; GraphPad Prism's AICc docs say that for nonlinear regression "k in the
        # equations above is replaced by k+1",
        # https://graphpad.com/guides/prism/latest/curve-fitting/reg_multiple_logistic_results_model_diagnostics.htm).
        # Convention: AIC = n*ln(RSS/n) + 2K with the constant term omitted; AICc = AIC + 2K(K+1)/(n-K-1).
        K = p + 1
        aic = n * _math.log(max(rss / n, 1e-12)) + 2 * K
        denom = n - K - 1
        aicc = aic + 2 * K * (K + 1) / denom if denom &gt; 0 else float("nan")
        cov_free = cov[np.ix_(free_index, free_index)]
        condition = float(np.linalg.cond(cov_free))
        # Robust path: sy_x is the robust scale, so outliers cannot mask each other in the flags.
        sy_x = _math.sqrt(rss_weighted / df) if loss == "linear" else _math.sqrt(_robust_variance(residuals / s_fit, df))
        standard_errors = np.sqrt(np.maximum(np.diag(cov), 0.0))
        # Studentized residuals: leverage h_i from weighted Jacobian J_w = J / s_fit[:, None].
        # cov_free is inv(J_w^T J_w) * variance. v_cov = cov_free / (sy_x**2) is inv(J_w^T J_w).
        # Hat diagonal h_i = [J_w inv(J_w^T J_w) J_w^T]_ii.
        if sy_x &lt; 1e-12:
            outlier_index = np.array([], dtype=int)
        elif model.jacobian and np.all(np.isfinite(cov_free)):
            jac = np.asarray(model.jacobian(x_fit, *params), dtype=float)[:, free_index]
            j_w = jac / s_fit[:, None]
            v_cov = cov_free / (sy_x**2)
            h = np.sum((j_w @ v_cov) * j_w, axis=1)
            h = np.clip(h, 0.0, 1.0 - 1e-12)
            stud_res = (residuals / s_fit) / (sy_x * np.sqrt(1.0 - h))
            outlier_index = np.flatnonzero(np.abs(stud_res) &gt; outlier_sd)
        else:
            outlier_index = np.flatnonzero(np.abs(residuals / s_fit) &gt; outlier_sd * sy_x)
        if not np.all(np.isfinite(cov_free)):
            flags.append("covariance not estimable")
        return FitResult(
            model=model,
            parameter_names=tuple(model.parameters),
            params=params,
            cov=cov,
            free=free,
            fixed=fixed_values,
            x=x_fit,
            y=y_fit,
            sigma=s_fit,
            fitted=fitted,
            residuals=residuals,
            rss_weighted=rss_weighted,
            rss=rss,
            df=df,
            sy_x=sy_x,
            r_squared=r_squared,
            rmse=rmse,
            aicc=aicc,
            condition=condition,
            confidence=confidence,
            t_value=float(stats.t.ppf(0.5 + confidence / 2.0, df)),
            standard_errors=standard_errors,
            outlier_index=outlier_index,
            flags=flags,
        )
    def derived_quantity(result, value, gradient):
        # Delta-method estimate of a derived quantity.
        #
        # value(params) -&gt; float, gradient(params) -&gt; array of partial derivatives, one per parameter.
        # Returns the value, its standard error and a Wald interval at the fit's confidence level.
        params = result.params
        grad = np.asarray(gradient(params), dtype=float)
        estimate = float(value(params))
        se = float(_math.sqrt(max(grad @ result.cov @ grad, 0.0)))
        half = result.t_value * se
        return {"value": estimate, "se": se, "low": estimate - half, "high": estimate + half}
    def inverse_prediction(result, y0, *, replicates=1, confidence=0.95, sigma_at=None):
        # Inverse prediction: estimate scalar x from an observed scalar response y0.
        #
        # Defined for linear and quadratic polynomial models (parameters starting intercept, slope).
        # y0 must be a scalar; replicates is the number of observations averaged into y0.
        # sigma_at: callable(x) returning the weight scale (matching the fit's sigma units) at x.
        # For unweighted fits or fits with constant sigma, sigma_at defaults to that constant scale.
        # For weighted fits with non-constant sigma, sigma_at must be provided.
        #
        # Approximate delta-method variance:
        #   var(x0) = (J(x0) cov J(x0)^T + (sy_x * sigma_at(x0))**2 / replicates) / f'(x0)**2
        # This assumes normal noise with variance proportional to sigma_at(x0)**2. The delta-method
        # standard error is approximate, especially for non-normal noise, small sample sizes, or
        # extrapolation far outside the calibration domain.
        if np.ndim(y0) != 0:
            raise ValueError("y0 must be a scalar.")
        if not 0.0 &lt; confidence &lt; 1.0:
            raise ValueError("Confidence must be between 0 and 1.")
        if replicates &lt;= 0:
            raise ValueError("replicates must be positive.")
        model = result.model
        params = model.parameters
        if not (params[:2] == ("intercept", "slope") and len(params) in (2, 3)):
            raise ValueError(f"Inverse prediction is defined only for linear and quadratic polynomial models; got {model.label}.")
        if sigma_at is None:
            if np.ptp(result.sigma) != 0:
                raise ValueError("This fit is weighted; pass sigma_at, the weight scale as a function of x (the same sigma units used during fitting).")
            sigma_scale_fn = lambda _x: float(result.sigma[0])
        else:
            if not callable(sigma_at):
                raise ValueError("sigma_at must be callable.")
            sigma_scale_fn = sigma_at
        b0 = float(result.params[0])
        b1 = float(result.params[1])
        b2 = float(result.params[2]) if len(params) == 3 else 0.0
        y_val = float(y0)
        flags = []
        if len(params) == 2 or b2 == 0.0:
            # Linear: y = b0 + b1 * x  =&gt;  x = (y - b0) / b1
            if len(params) == 2:
                se_b1 = float(result.standard_errors[1])
                if se_b1 &gt; 0.0 and abs(b1) &lt; result.t_value * se_b1:
                    flags.append("slope not significantly different from zero")
            if b1 == 0.0:
                return {"value": float("nan"), "se": float("nan"), "low": float("nan"), "high": float("nan"), "flags": ["no solution"]}
            x0 = (y_val - b0) / b1
            f_prime = b1
        else:
            # Quadratic: b2 * x^2 + b1 * x + (b0 - y_val) = 0
            c = b0 - y_val
            disc = b1**2 - 4.0 * b2 * c
            if disc &lt; 0.0:
                return {"value": float("nan"), "se": float("nan"), "low": float("nan"), "high": float("nan"), "flags": ["no solution"]}
            sqrt_disc = _math.sqrt(disc)
            r1 = (-b1 - sqrt_disc) / (2.0 * b2)
            r2 = (-b1 + sqrt_disc) / (2.0 * b2)
            # Monotonic branch: pick the root where f'(x) has the same sign as f' at mean fitted x.
            # Note: f'(r1) = -sqrt_disc &lt;= 0; f'(r2) = +sqrt_disc &gt;= 0.
            mean_x = float(np.mean(result.x))
            f_prime_mean = b1 + 2.0 * b2 * mean_x
            if f_prime_mean &gt;= 0.0:
                x0 = r2
                f_prime = sqrt_disc
            else:
                x0 = r1
                f_prime = -sqrt_disc
        if not np.isfinite(x0):
            return {"value": float("nan"), "se": float("nan"), "low": float("nan"), "high": float("nan"), "flags": ["no solution"]}
        x_min = float(np.min(result.x))
        x_max = float(np.max(result.x))
        if x0 &lt; x_min or x0 &gt; x_max:
            flags.append("extrapolated")
        if f_prime == 0.0:
            se = float("nan")
            low = float("nan")
            high = float("nan")
            flags.append("interval undefined: the curve is flat at this x")
        else:
            sd_y = result.sy_x * float(sigma_scale_fn(x0))
            j_vec = np.array([1.0, x0] if len(params) == 2 else [1.0, x0, x0**2], dtype=float)
            mean_var = float(j_vec @ result.cov @ j_vec)
            var_x0 = (mean_var + (sd_y**2) / replicates) / (f_prime**2)
            if np.isfinite(var_x0) and var_x0 &gt;= 0.0:
                se = float(_math.sqrt(var_x0))
                t_crit = float(stats.t.ppf(0.5 + confidence / 2.0, result.df))
                if len(params) == 3:
                    # Near the vertex the slope f'(x0) is within noise of zero, so the delta-method interval is unreliable.
                    d_vec = np.array([0.0, 1.0, 2.0 * x0], dtype=float)
                    se_slope = _math.sqrt(max(float(d_vec @ result.cov @ d_vec), 0.0))
                    if se_slope &gt; 0.0 and abs(f_prime) &lt; t_crit * se_slope:
                        flags.append("curve is nearly flat at this x; the interval is unreliable")
                half = t_crit * se
                low = x0 - half
                high = x0 + half
            else:
                se = float("nan")
                low = float("nan")
                high = float("nan")
                flags.append("interval undefined: the curve is flat at this x")
        return {"value": x0, "se": se, "low": low, "high": high, "flags": flags}
    return (Model, FitResult, fit_model, derived_quantity, inverse_prediction, as_number, log10_concentration, normalise_to_controls, positive_median, power_guess, LN10, GAS_CONSTANT, MAX_FEV, MIN_POINTS,)</t>
        </is>
      </c>
      <c r="G3" t="inlineStr">
        <is>
          <t>Revision</t>
        </is>
      </c>
      <c r="H3" t="n">
        <v>1</v>
      </c>
    </row>
    <row r="4">
      <c r="A4" s="15" t="inlineStr">
        <is>
          <t>@app.cell(hide_code=True)
def _(np, stats):
    # Generated from engine/diagnostics.py; edit the source, not this cell.
    # Wald-Wolfowitz runs test on residual signs (Wald and Wolfowitz 1940, Ann. Math. Stat. 11:147-162).
    # Zero and non-finite values are dropped. E = 2*n1*n2/n + 1, Var = 2*n1*n2*(2*n1*n2 - n)/(n^2 (n - 1)),
    # z = (runs - E)/sqrt(Var) (normal approximation, no continuity correction), two-sided p = erfc(|z|/sqrt 2).
    # Needs n &gt;= _RUNS_MIN_POINTS (20) non-zero residuals of both signs. z &lt; 0 (too few runs) suggests trend or lack of fit.
    import math as _math
    _RUNS_MIN_POINTS = 20
    def runs_test(residuals):
        values = np.asarray(residuals, dtype=float).ravel()
        values = values[np.isfinite(values) &amp; (values != 0.0)]
        n = int(values.size)
        if n &lt; _RUNS_MIN_POINTS:
            raise ValueError(f"The runs test needs at least {_RUNS_MIN_POINTS} non-zero residuals; got {n}.")
        positive = values &gt; 0.0
        n1 = int(np.count_nonzero(positive))
        n2 = n - n1
        if n1 == 0 or n2 == 0:
            raise ValueError("The runs test needs residuals of both signs.")
        runs = 1 + int(np.count_nonzero(positive[1:] != positive[:-1]))
        expected = 2.0 * n1 * n2 / n + 1.0
        variance = 2.0 * n1 * n2 * (2.0 * n1 * n2 - n) / (n * n * (n - 1))
        z = (runs - expected) / _math.sqrt(variance)
        p = _math.erfc(abs(z) / _math.sqrt(2.0))
        return {"runs": runs, "expected": expected, "z": z, "p": p, "n": n, "n_positive": n1, "n_negative": n2}
    return (runs_test,)</t>
        </is>
      </c>
      <c r="G4" t="inlineStr">
        <is>
          <t>Startup mode</t>
        </is>
      </c>
      <c r="H4" s="15" t="inlineStr">
        <is>
          <t>run</t>
        </is>
      </c>
    </row>
    <row r="5">
      <c r="A5" s="15" t="inlineStr">
        <is>
          <t>@app.cell(hide_code=True)
def _(Model, np):
    # Generated from engine/formula.py; edit the source, not this cell.
    # Maths-only custom formula parser for user-typed mathematical expressions (y = f(x)).
    # Python ast (mode "eval") is checked against a strict whitelist: numbers, x, parameter names,
    # + - * / ** and unary +/-, one-argument exp, log, log10, sqrt, sin, cos, tan, abs, and pi, e.
    # No eval or exec: the checked AST becomes nested Python functions.
    import ast as _ast
    import math as _math
    import operator as _operator
    _FORMULA_MAX_CHARACTERS = 200
    _FORMULA_STEP = 1e-6
    _FORMULA_FUNCTIONS = {
        "exp": np.exp,
        "log": np.log,
        "log10": np.log10,
        "sqrt": np.sqrt,
        "sin": np.sin,
        "cos": np.cos,
        "tan": np.tan,
        "abs": np.abs,
    }
    _FORMULA_CONSTANTS = {"pi": _math.pi, "e": _math.e}
    _FORMULA_BINARY = {
        _ast.Add: _operator.add,
        _ast.Sub: _operator.sub,
        _ast.Mult: _operator.mul,
        _ast.Div: _operator.truediv,
        _ast.Pow: _operator.pow,
    }
    _FORMULA_UNARY = {_ast.UAdd: _operator.pos, _ast.USub: _operator.neg}
    def _formula_node(node, names):
        # Check one node against the whitelist and return a function (x, values) -&gt; value. names collects parameter names.
        if isinstance(node, _ast.Constant):
            if type(node.value) not in (int, float):
                raise ValueError("Only int and float numbers are allowed in a formula.")
            try:
                number = float(node.value)
            except OverflowError as error:
                raise ValueError("A number in the formula is too large.") from error
            if not _math.isfinite(number):
                raise ValueError("constant in the formula is not finite.")
            number = np.float64(number)
            return lambda x, values: number
        if isinstance(node, _ast.Name):
            if node.id == "x":
                return lambda x, values: x
            if node.id in _FORMULA_CONSTANTS:
                constant = np.float64(_FORMULA_CONSTANTS[node.id])
                return lambda x, values: constant
            if node.id in _FORMULA_FUNCTIONS:
                raise ValueError(f"{node.id} is a function; call it as {node.id}(...).")
            if node.id.startswith("_"):
                raise ValueError(f"Parameter names cannot start with an underscore: {node.id!r}.")
            if node.id not in names:
                names.append(node.id)
            return lambda x, values, name=node.id: values[name]
        if isinstance(node, _ast.BinOp):
            if type(node.op) not in _FORMULA_BINARY:
                raise ValueError(f"Operator {type(node.op).__name__} is not allowed in a formula.")
            operation = _FORMULA_BINARY[type(node.op)]
            left = _formula_node(node.left, names)
            right = _formula_node(node.right, names)
            return lambda x, values: operation(left(x, values), right(x, values))
        if isinstance(node, _ast.UnaryOp):
            if type(node.op) not in _FORMULA_UNARY:
                raise ValueError(f"Operator {type(node.op).__name__} is not allowed in a formula.")
            operation = _FORMULA_UNARY[type(node.op)]
            operand = _formula_node(node.operand, names)
            return lambda x, values: operation(operand(x, values))
        if isinstance(node, _ast.Call):
            if not (isinstance(node.func, _ast.Name) and node.func.id in _FORMULA_FUNCTIONS):
                raise ValueError(f"Only {', '.join(_FORMULA_FUNCTIONS)} may be called in a formula.")
            if node.keywords or len(node.args) != 1 or isinstance(node.args[0], _ast.Starred):
                raise ValueError(f"{node.func.id} takes exactly one positional argument.")
            function = _FORMULA_FUNCTIONS[node.func.id]
            argument = _formula_node(node.args[0], names)
            return lambda x, values: function(argument(x, values))
        raise ValueError(f"{type(node).__name__} is not allowed in a formula.")
    def parse_formula(text, initial=None):
        # Parse "y = a*exp(-k*x) + c" into a Model. Python ast (mode "eval") is checked against a whitelist: numbers, x,
        # parameter names, + - * / ** and unary +/-, one-argument exp, log, log10, sqrt, sin, cos, tan, abs, and pi, e.
        # Anything else raises ValueError. No eval or exec: the checked tree becomes nested Python functions.
        # Parameters are the other names, in order of first appearance. initial: optional {name: value}, default 1.0.
        # Derivatives are numeric (central differences, step _FORMULA_STEP), so covariance and bands carry about 1e-6 relative
        # error; kinks such as abs at zero may fit less reliably.
        if not isinstance(text, str):
            raise ValueError("The formula must be a string.")
        if len(text) &gt; _FORMULA_MAX_CHARACTERS:
            raise ValueError(f"The formula is longer than {_FORMULA_MAX_CHARACTERS} characters.")
        body = text
        has_left_side = "=" in text
        if has_left_side:
            left, _, body = text.partition("=")
            if left.strip() != "y":
                raise ValueError("The formula must have the form y = expression.")
        try:
            tree = _ast.parse(body.strip(), mode="eval")
        except SyntaxError as error:
            raise ValueError(f"The formula is not valid: {error.msg}.") from error
        names = []
        evaluate = _formula_node(tree.body, names)
        if has_left_side and "y" in names:
            raise ValueError("The right-hand side cannot use y, the response on the left.")
        if not any(isinstance(node, _ast.Name) and node.id == "x" for node in _ast.walk(tree)):
            raise ValueError("The formula must use x.")
        if not names:
            raise ValueError("The formula has no parameters: e and pi are constants, not parameters. Add a name such as a or k.")
        if initial is None:
            start = [1.0] * len(names)
        else:
            unknown = set(initial) - set(names)
            if unknown:
                raise ValueError(f"Unknown parameter names in initial: {sorted(unknown)}.")
            start = [float(initial.get(name, 1.0)) for name in names]
        def func(x, *params):
            grid = np.asarray(x, dtype=float)
            values = dict(zip(names, params))
            with np.errstate(all="ignore"):
                result = np.asarray(evaluate(grid, values), dtype=float)
                return result + np.zeros_like(grid)
        def jacobian(x, *params):
            # Central differences, one column per parameter. The step scales with the parameter's size.
            columns = []
            for position, value in enumerate(params):
                step = _FORMULA_STEP * max(1.0, abs(float(value)))
                up = list(params)
                down = list(params)
                up[position] = value + step
                down[position] = value - step
                columns.append((func(x, *up) - func(x, *down)) / (2.0 * step))
            return np.column_stack(columns)
        def guess(x, y):
            return list(start)
        count = len(names)
        return Model(
            parameters=tuple(names),
            func=func,
            jacobian=jacobian,
            lower=(-np.inf,) * count,
            upper=(np.inf,) * count,
            guess=guess,
            x_ok=lambda x: np.isfinite(np.asarray(x, dtype=float)),
            y_ok=lambda y: np.isfinite(np.asarray(y, dtype=float)),
            label="custom formula",
        )
    return (parse_formula,)</t>
        </is>
      </c>
      <c r="G5" t="inlineStr">
        <is>
          <t>Format version</t>
        </is>
      </c>
      <c r="H5" s="15" t="inlineStr">
        <is>
          <t>2</t>
        </is>
      </c>
    </row>
    <row r="6">
      <c r="A6" s="15" t="inlineStr">
        <is>
          <t>@app.cell(hide_code=True)
def _(Model, np):
    # Generated from engine/models/exponential_decay_offset.py; edit the source, not this cell.
    # Exponential decay with offset: y = offset + amplitude exp(-rate x). A negative amplitude gives a rise to the offset.
    # The guess takes the offset from the last quarter of points, the amplitude from the first point, the rate from x span.
    def _exponential_decay_offset(x, offset, amplitude, rate):
        return offset + amplitude * np.exp(-rate * x)
    def _exponential_decay_offset_jacobian(x, offset, amplitude, rate):
        decay = np.exp(-rate * x)
        return np.column_stack([np.ones_like(x), decay, -amplitude * x * decay])
    def _guess_offset_decay(x, y):
        # Sorted by x. Offset: mean of the last quarter (at least two points). Amplitude: first point minus offset,
        # floored at 0.01 in size and keeping its sign (zero counts as positive). Rate: 1 / (x span / 3), or 1 when the span
        # is zero or not finite.
        order = np.argsort(x)
        x_sorted, y_sorted = x[order], y[order]
        tail = max(len(y_sorted) // 4, 2)
        offset = float(np.mean(y_sorted[-tail:]))
        amplitude = float(y_sorted[0]) - offset
        amplitude = float(np.copysign(max(abs(amplitude), 0.01), amplitude))
        span = float(x_sorted[-1] - x_sorted[0])
        rate = 1.0 / (span / 3.0) if np.isfinite(span) and span &gt; 0 else 1.0
        return [offset, amplitude, rate]
    EXPONENTIAL_DECAY_OFFSET = Model(
        parameters=("offset", "amplitude", "rate"),
        func=_exponential_decay_offset,
        jacobian=_exponential_decay_offset_jacobian,
        lower=(-np.inf, -np.inf, 0.0),
        upper=(np.inf, np.inf, np.inf),
        guess=_guess_offset_decay,
        x_ok=lambda x: np.isfinite(x) &amp; (x &gt;= 0),
        y_ok=np.isfinite,
        label="Exponential decay with offset",
    )
    return (EXPONENTIAL_DECAY_OFFSET,)</t>
        </is>
      </c>
      <c r="G6" t="inlineStr">
        <is>
          <t>Saved at</t>
        </is>
      </c>
      <c r="H6" s="15" t="inlineStr">
        <is>
          <t>1970-01-01T00:00:00Z</t>
        </is>
      </c>
    </row>
    <row r="7">
      <c r="A7" s="15" t="inlineStr">
        <is>
          <t>@app.cell(hide_code=True)
def _(Model, np, positive_median):
    # Generated from engine/models/first_order_rise.py; edit the source, not this cell.
    # First-order approach to a plateau: y = amplitude (1 - exp(-rate x)). NIST Misra1a uses this form.
    def _first_order_rise(x, amplitude, rate):
        return amplitude * (1.0 - np.exp(-rate * x))
    def _first_order_rise_jacobian(x, amplitude, rate):
        decay = np.exp(-rate * x)
        return np.column_stack([1.0 - decay, amplitude * x * decay])
    FIRST_ORDER_RISE = Model(
        parameters=("amplitude", "rate"),
        func=_first_order_rise,
        jacobian=_first_order_rise_jacobian,
        lower=(0.0, 0.0),
        upper=(np.inf, np.inf),
        guess=lambda x, y: [max(float(np.max(y)) * 1.1, 0.01), 1.0 / positive_median(x)],
        x_ok=lambda x: np.isfinite(x) &amp; (x &gt;= 0),
        y_ok=np.isfinite,
        label="First-order approach to a plateau",
    )
    return (FIRST_ORDER_RISE,)</t>
        </is>
      </c>
      <c r="G7" t="inlineStr">
        <is>
          <t>Source SHA-256</t>
        </is>
      </c>
      <c r="H7" s="15" t="inlineStr">
        <is>
          <t>81bff107ebb4e9fa247f15668f4f256ce1bc270c737793553674a2465fa72882</t>
        </is>
      </c>
    </row>
    <row r="8">
      <c r="A8" s="15" t="inlineStr">
        <is>
          <t>@app.cell(hide_code=True)
def _(Model, np, positive_median):
    # Generated from engine/models/michaelis_menten.py; edit the source, not this cell.
    # Michaelis-Menten: v = vmax x / (km + x). Bounds keep both parameters non-negative.
    def _michaelis_menten(x, vmax, km):
        return vmax * x / (km + x)
    def _michaelis_menten_jacobian(x, vmax, km):
        denom = km + x
        return np.column_stack([x / denom, -vmax * x / np.square(denom)])
    MICHAELIS_MENTEN = Model(
        parameters=("vmax", "km"),
        func=_michaelis_menten,
        jacobian=_michaelis_menten_jacobian,
        lower=(0.0, 0.0),
        upper=(np.inf, np.inf),
        guess=lambda x, y: [max(float(np.max(y)) * 1.1, 0.01), positive_median(x)],
        x_ok=lambda x: np.isfinite(x) &amp; (x &gt;= 0),
        y_ok=np.isfinite,
        label="Michaelis-Menten",
    )
    return (MICHAELIS_MENTEN,)</t>
        </is>
      </c>
      <c r="G8" t="inlineStr">
        <is>
          <t>Engine</t>
        </is>
      </c>
      <c r="H8" s="15" t="inlineStr">
        <is>
          <t>python</t>
        </is>
      </c>
    </row>
    <row r="9">
      <c r="A9" s="15" t="inlineStr">
        <is>
          <t>@app.cell(hide_code=True)
def _(Model, np):
    # Generated from engine/models/polynomial_linear.py; edit the source, not this cell.
    # Degree-1 polynomial (linear calibration): y = intercept + slope * x.
    # Uses a weighted linear least-squares fitter hook with coordinate scaling.
    _PARAMETERS = ("intercept", "slope")
    _POWERS = {"intercept": 0, "slope": 1}
    def _polynomial_linear(x, intercept, slope):
        return intercept + slope * x
    def _polynomial_linear_jacobian(x, intercept, slope):
        x_arr = np.asarray(x, dtype=float)
        return np.column_stack([np.ones_like(x_arr), x_arr])
    def _fit_polynomial_linear(model, x, y, sigma, fixed, hill_sign=None):
        # Weighted linear least squares via np.linalg.lstsq.
        # Coordinates are scaled (u = x / s) to improve conditioning.
        free = tuple(name for name in _PARAMETERS if name not in fixed)
        k = len(free)
        if len(np.unique(x)) &lt; k:
            raise ValueError(f"At least {k} distinct x values are required for free parameters; found {len(np.unique(x))}.")
        s = float(np.max(np.abs(x)))
        if s == 0.0:
            s = 1.0
        u = x / s
        y_adj = y.copy()
        for name, val in fixed.items():
            deg = _POWERS[name]
            y_adj -= val * (x ** deg)
        A = np.column_stack([(u ** _POWERS[name]) / sigma for name in free])
        z = y_adj / sigma
        c_free, _, rank, _ = np.linalg.lstsq(A, z, rcond=None)
        if rank &lt; k:
            raise ValueError(f"Design matrix is rank deficient (rank {rank} &lt; {k} free parameters).")
        params = np.empty(len(_PARAMETERS), dtype=float)
        for idx, name in enumerate(free):
            deg = _POWERS[name]
            params[_PARAMETERS.index(name)] = c_free[idx] / (s ** deg)
        for name, val in fixed.items():
            params[_PARAMETERS.index(name)] = val
        resid = (y - model.func(x, *params)) / sigma
        rss_w = float(np.sum(resid ** 2))
        dof = len(y) - k
        s2 = rss_w / dof
        cov_u = np.linalg.pinv(A.T @ A) * s2
        d_vec = np.array([1.0 / (s ** _POWERS[name]) for name in free])
        cov_free = np.diag(d_vec) @ cov_u @ np.diag(d_vec)
        cov = np.zeros((len(_PARAMETERS), len(_PARAMETERS)), dtype=float)
        free_indices = [_PARAMETERS.index(name) for name in free]
        cov[np.ix_(free_indices, free_indices)] = cov_free
        return params, cov, free, []
    POLYNOMIAL_LINEAR = Model(
        parameters=_PARAMETERS,
        func=_polynomial_linear,
        jacobian=_polynomial_linear_jacobian,
        lower=(-np.inf, -np.inf),
        upper=(np.inf, np.inf),
        guess=None,
        x_ok=np.isfinite,
        y_ok=np.isfinite,
        label="Linear calibration (degree 1)",
        fitter=_fit_polynomial_linear,
    )
    return (POLYNOMIAL_LINEAR,)</t>
        </is>
      </c>
      <c r="G9" t="inlineStr">
        <is>
          <t>Notebook header</t>
        </is>
      </c>
      <c r="H9" s="15" t="inlineStr">
        <is>
          <t>import marimo
__generated_with = "0.23.15"
app = marimo.App(width="medium")
# Hand-crafted field workbook for general curve fitting and candidate model comparison.
# engine-models: power_law, exponential_decay_offset, first_order_rise, michaelis_menten, polynomial_linear, polynomial_quadratic</t>
        </is>
      </c>
    </row>
    <row r="10">
      <c r="A10" s="15" t="inlineStr">
        <is>
          <t>@app.cell(hide_code=True)
def _(Model, np):
    # Generated from engine/models/polynomial_quadratic.py; edit the source, not this cell.
    # Degree-2 polynomial (quadratic calibration): y = intercept + slope * x + curvature * x^2.
    # Uses a weighted linear least-squares fitter hook with coordinate scaling.
    _PARAMETERS = ("intercept", "slope", "curvature")
    _POWERS = {"intercept": 0, "slope": 1, "curvature": 2}
    def _polynomial_quadratic(x, intercept, slope, curvature):
        return intercept + slope * x + curvature * (x ** 2)
    def _polynomial_quadratic_jacobian(x, intercept, slope, curvature):
        x_arr = np.asarray(x, dtype=float)
        return np.column_stack([np.ones_like(x_arr), x_arr, x_arr ** 2])
    def _fit_polynomial_quadratic(model, x, y, sigma, fixed, hill_sign=None):
        # Weighted linear least squares via np.linalg.lstsq.
        # Coordinates are scaled (u = x / s) before solving. For NIST Pontius, the raw design
        # matrix condition number is ~1.42e13 (unscaled relative parameter error ~7.8e-8 for B0),
        # whereas the scaled design matrix condition number is ~2.41e1 (errors ~8.5e-13 for B0).
        free = tuple(name for name in _PARAMETERS if name not in fixed)
        k = len(free)
        if len(np.unique(x)) &lt; k:
            raise ValueError(f"At least {k} distinct x values are required for free parameters; found {len(np.unique(x))}.")
        s = float(np.max(np.abs(x)))
        if s == 0.0:
            s = 1.0
        u = x / s
        y_adj = y.copy()
        for name, val in fixed.items():
            deg = _POWERS[name]
            y_adj -= val * (x ** deg)
        A = np.column_stack([(u ** _POWERS[name]) / sigma for name in free])
        z = y_adj / sigma
        c_free, _, rank, _ = np.linalg.lstsq(A, z, rcond=None)
        if rank &lt; k:
            raise ValueError(f"Design matrix is rank deficient (rank {rank} &lt; {k} free parameters).")
        params = np.empty(len(_PARAMETERS), dtype=float)
        for idx, name in enumerate(free):
            deg = _POWERS[name]
            params[_PARAMETERS.index(name)] = c_free[idx] / (s ** deg)
        for name, val in fixed.items():
            params[_PARAMETERS.index(name)] = val
        resid = (y - model.func(x, *params)) / sigma
        rss_w = float(np.sum(resid ** 2))
        dof = len(y) - k
        s2 = rss_w / dof
        cov_u = np.linalg.pinv(A.T @ A) * s2
        d_vec = np.array([1.0 / (s ** _POWERS[name]) for name in free])
        cov_free = np.diag(d_vec) @ cov_u @ np.diag(d_vec)
        cov = np.zeros((len(_PARAMETERS), len(_PARAMETERS)), dtype=float)
        free_indices = [_PARAMETERS.index(name) for name in free]
        cov[np.ix_(free_indices, free_indices)] = cov_free
        return params, cov, free, []
    POLYNOMIAL_QUADRATIC = Model(
        parameters=_PARAMETERS,
        func=_polynomial_quadratic,
        jacobian=_polynomial_quadratic_jacobian,
        lower=(-np.inf, -np.inf, -np.inf),
        upper=(np.inf, np.inf, np.inf),
        guess=None,
        x_ok=np.isfinite,
        y_ok=np.isfinite,
        label="Quadratic calibration (degree 2)",
        fitter=_fit_polynomial_quadratic,
    )
    return (POLYNOMIAL_QUADRATIC,)</t>
        </is>
      </c>
      <c r="G10" t="inlineStr">
        <is>
          <t>Template ID</t>
        </is>
      </c>
      <c r="H10" s="15" t="inlineStr">
        <is>
          <t>curve-fitting-base</t>
        </is>
      </c>
    </row>
    <row r="11">
      <c r="A11" s="15" t="inlineStr">
        <is>
          <t>@app.cell(hide_code=True)
def _(Model, np, power_guess):
    # Generated from engine/models/power_law.py; edit the source, not this cell.
    # Power law: y = scale x^exponent. Positive x only, because the initial guess is a log-log regression and the model is x**b.
    def _power_law(x, scale, exponent):
        return scale * np.power(x, exponent)
    def _power_law_jacobian(x, scale, exponent):
        powered = np.power(x, exponent)
        return np.column_stack([powered, scale * powered * np.log(x)])
    POWER_LAW = Model(
        parameters=("scale", "exponent"),
        func=_power_law,
        jacobian=_power_law_jacobian,
        lower=(0.0, 0.0),
        upper=(np.inf, np.inf),
        guess=power_guess,
        x_ok=lambda x: np.isfinite(x) &amp; (x &gt; 0),
        y_ok=np.isfinite,
        label="Power law",
    )
    return (POWER_LAW,)
# END GENERATED ENGINE</t>
        </is>
      </c>
      <c r="G11" t="inlineStr">
        <is>
          <t>Template version</t>
        </is>
      </c>
      <c r="H11" s="15" t="inlineStr">
        <is>
          <t>rt-5d8146b69f87785fa7a8</t>
        </is>
      </c>
    </row>
    <row r="12">
      <c r="A12" s="15" t="inlineStr">
        <is>
          <t>@app.cell(hide_code=True)
def _():
    # --- Edit these rules ---
    # Default parameters, candidate models, and field heuristics for curve fitting.
    DEFAULT_MODEL = "Power law"
    DEFAULT_CONFIDENCE = 0.95
    DEFAULT_R_SQUARED_FLOOR = 0.90
    DEFAULT_OUTLIER_SD = 3.0
    DEFAULT_X_LABEL = "Body mass"
    DEFAULT_X_UNIT = "kg"
    DEFAULT_Y_LABEL = "Metabolic rate"
    DEFAULT_Y_UNIT = "W"
    GRID_POINTS = 50
    PARAMETER_LABELS = {
        "scale": "Scale (a)",
        "exponent": "Exponent (b)",
        "offset": "Offset (y0)",
        "amplitude": "Amplitude (A)",
        "rate": "Rate (k)",
        "vmax": "Vmax",
        "km": "Km",
        "intercept": "Intercept (b0)",
        "slope": "Slope (b1)",
        "curvature": "Curvature (b2)",
    }
    return (
        DEFAULT_CONFIDENCE,
        DEFAULT_MODEL,
        DEFAULT_OUTLIER_SD,
        DEFAULT_R_SQUARED_FLOOR,
        DEFAULT_X_LABEL,
        DEFAULT_X_UNIT,
        DEFAULT_Y_LABEL,
        DEFAULT_Y_UNIT,
        GRID_POINTS,
        PARAMETER_LABELS,
    )</t>
        </is>
      </c>
      <c r="G12" t="inlineStr">
        <is>
          <t>Workbook instance ID</t>
        </is>
      </c>
      <c r="H12" s="15" t="n"/>
    </row>
    <row r="13">
      <c r="A13" s="15" t="inlineStr">
        <is>
          <t>@app.cell(hide_code=True)
def _(
    EXPONENTIAL_DECAY_OFFSET,
    FIRST_ORDER_RISE,
    MICHAELIS_MENTEN,
    POLYNOMIAL_LINEAR,
    POLYNOMIAL_QUADRATIC,
    POWER_LAW,
):
    CANDIDATE_MODELS = [
        ("Power law", POWER_LAW),
        ("Exponential decay to offset", EXPONENTIAL_DECAY_OFFSET),
        ("Saturating rise", FIRST_ORDER_RISE),
        ("Hyperbolic saturation", MICHAELIS_MENTEN),
        ("Linear", POLYNOMIAL_LINEAR),
        ("Quadratic", POLYNOMIAL_QUADRATIC),
    ]
    MODELS_DICT = dict(CANDIDATE_MODELS)
    return CANDIDATE_MODELS, MODELS_DICT</t>
        </is>
      </c>
    </row>
    <row r="14">
      <c r="A14" s="15" t="inlineStr">
        <is>
          <t>@app.cell(hide_code=True)
def _(bf):
    inputs = bf.inputs(
        data=bf.ref("Data!A4:B104", headers=True),
        defaults=bf.ref("Defaults!A4:B12", headers=True),
        overflow="Data!A105",
    )
    inputs
    return (inputs,)</t>
        </is>
      </c>
    </row>
    <row r="15">
      <c r="A15" s="15" t="inlineStr">
        <is>
          <t>@app.cell(hide_code=True)
def _(
    DEFAULT_CONFIDENCE,
    DEFAULT_MODEL,
    DEFAULT_OUTLIER_SD,
    DEFAULT_R_SQUARED_FLOOR,
    DEFAULT_X_LABEL,
    DEFAULT_X_UNIT,
    DEFAULT_Y_LABEL,
    DEFAULT_Y_UNIT,
    MODELS_DICT,
    inputs,
    np,
):
    def _parse_num(val, fallback):
        try:
            s = str(val).strip().replace(",", "").replace("%", "")
            f = float(s)
            return f if np.isfinite(f) else fallback
        except (ValueError, TypeError):
            return fallback
    _raw_defaults = inputs["defaults"]
    _d_map = {}
    if hasattr(_raw_defaults, "itertuples"):
        for _row in _raw_defaults.itertuples(index=False):
            if len(_row) &gt;= 2 and _row[0] is not None and str(_row[0]).strip():
                _d_map[str(_row[0]).strip()] = _row[1]
    _raw_model = str(_d_map.get("Model", "")).strip()
    selected_model_name = _raw_model if _raw_model in MODELS_DICT else DEFAULT_MODEL
    _conf_val = _parse_num(_d_map.get("Confidence level"), DEFAULT_CONFIDENCE)
    if not (0.0 &lt; _conf_val &lt; 1.0):
        _conf_val = DEFAULT_CONFIDENCE
    confidence = float(_conf_val)
    _r2_val = _parse_num(_d_map.get("R-squared floor"), DEFAULT_R_SQUARED_FLOOR)
    if not (0.0 &lt;= _r2_val &lt;= 1.0):
        _r2_val = DEFAULT_R_SQUARED_FLOOR
    r_squared_floor = float(_r2_val)
    _out_val = _parse_num(_d_map.get("Outlier threshold (SD)"), DEFAULT_OUTLIER_SD)
    outlier_sd = float(_out_val) if _out_val &gt; 0 else DEFAULT_OUTLIER_SD
    x_label = str(_d_map.get("X label") or DEFAULT_X_LABEL).strip()
    x_unit = str(_d_map.get("X unit") or DEFAULT_X_UNIT).strip()
    y_label = str(_d_map.get("Y label") or DEFAULT_Y_LABEL).strip()
    y_unit = str(_d_map.get("Y unit") or DEFAULT_Y_UNIT).strip()
    return (
        confidence,
        outlier_sd,
        r_squared_floor,
        selected_model_name,
        x_label,
        x_unit,
        y_label,
        y_unit,
    )</t>
        </is>
      </c>
    </row>
    <row r="16">
      <c r="A16" s="15" t="inlineStr">
        <is>
          <t>@app.cell(hide_code=True)
def _(as_number, inputs, np):
    _raw_data = inputs["data"]
    _x_list = []
    _y_list = []
    if hasattr(_raw_data, "itertuples"):
        for _row in _raw_data.itertuples(index=False):
            if len(_row) &gt;= 2:
                _xv = as_number(_row[0])
                _yv = as_number(_row[1])
                if np.isfinite(_xv) and np.isfinite(_yv):
                    _x_list.append(_xv)
                    _y_list.append(_yv)
    x_data = np.asarray(_x_list, dtype=float)
    y_data = np.asarray(_y_list, dtype=float)
    _ov = inputs["overflow"]
    overflow_note = (
        "Additional rows beyond row 104 are not read. Move data into rows 5 to 104."
        if _ov is not None and not (isinstance(_ov, float) and np.isnan(_ov)) and str(_ov).strip() != ""
        else ""
    )
    return overflow_note, x_data, y_data</t>
        </is>
      </c>
    </row>
    <row r="17">
      <c r="A17" s="15" t="inlineStr">
        <is>
          <t>@app.cell(hide_code=True)
def _(
    CANDIDATE_MODELS,
    MODELS_DICT,
    MIN_POINTS,
    confidence,
    fit_model,
    np,
    outlier_sd,
    pd,
    selected_model_name,
    x_data,
    y_data,
):
    selected_model = MODELS_DICT[selected_model_name]
    n_points = len(x_data)
    distinct_x = len(np.unique(x_data)) if n_points &gt; 0 else 0
    # Check for decreasing power law trend pre-fit notice (log-log slope &lt; 0)
    power_law_trend_notice = None
    if selected_model_name == "Power law" and n_points &gt;= 2:
        _pos_mask = (x_data &gt; 0) &amp; (y_data &gt; 0)
        if np.sum(_pos_mask) &gt;= 2:
            _lx = np.log(x_data[_pos_mask])
            _ly = np.log(y_data[_pos_mask])
            _vx = np.var(_lx)
            if _vx &gt; 0:
                _slope = float(np.cov(_lx, _ly)[0, 1] / _vx)
                if _slope &lt; -1e-6:
                    power_law_trend_notice = (
                        "Decreasing power law trend detected (log-log slope &lt; 0). "
                        "Power law model bounds restrict b &gt;= 0; the fit will converge to the lower bound "
                        "(exponent ~ 0) with the diagnostic flag 'exponent at lower bound'."
                    )
    # Check usable domain points for selected model
    _x_arr = np.asarray(x_data, dtype=float)
    _y_arr = np.asarray(y_data, dtype=float)
    _in_domain = selected_model.x_ok(_x_arr) &amp; selected_model.y_ok(_y_arr)
    _n_in_domain = int(np.sum(_in_domain))
    _n_dropped = n_points - _n_in_domain
    dropped_rows_note = None
    if _n_dropped &gt; 0:
        dropped_rows_note = (
            f"{_n_dropped} observation(s) outside the {selected_model_name} domain "
            f"were excluded from the fit ({_n_in_domain} of {n_points} points used). "
            "The selected fit uses only these in-domain rows. The Model comparison table shows n/a for "
            "models whose domain excludes any x and fits Linear and Quadratic on all rows, so its AICc "
            "ranking does not use the same rows as the selected fit."
        )
    # Fit selected model
    fit_error = None
    fit = None
    if n_points &lt; MIN_POINTS:
        fit_error = f"At least {MIN_POINTS} observations required; found {n_points}."
    elif _n_in_domain &lt; MIN_POINTS:
        fit_error = f"At least {MIN_POINTS} usable observations in model domain required; found {_n_in_domain}."
    else:
        try:
            fit = fit_model(
                selected_model,
                x_data,
                y_data,
                confidence=confidence,
                outlier_sd=outlier_sd,
            )
        except Exception as e:
            fit_error = str(e)
    # Candidate model comparison: ALWAYS fit every model that can be fitted
    _comparison_rows = []
    for _m_name, _m_obj in CANDIDATE_MODELS:
        if n_points &lt; MIN_POINTS:
            _comparison_rows.append({
                "name": _m_name,
                "fit": None,
                "reason": f"At least {MIN_POINTS} points required",
            })
            continue
        # Check domain compatibility
        _valid_domain = True
        _domain_reason = ""
        if _m_name == "Power law" and np.any(x_data &lt;= 0):
            _valid_domain = False
            _domain_reason = "Requires x &gt; 0"
        elif _m_name in ("Exponential decay to offset", "Saturating rise", "Hyperbolic saturation") and np.any(x_data &lt; 0):
            _valid_domain = False
            _domain_reason = "Requires x &gt;= 0"
        if not _valid_domain:
            _comparison_rows.append({
                "name": _m_name,
                "fit": None,
                "reason": _domain_reason,
            })
            continue
        try:
            _m_fit = fit_model(_m_obj, x_data, y_data, confidence=confidence)
            _comparison_rows.append({
                "name": _m_name,
                "fit": _m_fit,
                "reason": None,
            })
        except Exception as _ex:
            _comparison_rows.append({
                "name": _m_name,
                "fit": None,
                "reason": "Did not converge",
            })
    # Evaluate best model by AICc
    _valid_aicc = [entry["fit"].aicc for entry in _comparison_rows if entry["fit"] is not None and np.isfinite(entry["fit"].aicc)]
    min_aicc = min(_valid_aicc) if _valid_aicc else np.nan
    _comp_table_rows = []
    best_model_name = "None"
    for entry in _comparison_rows:
        _m_name = entry["name"]
        _m_fit = entry["fit"]
        if _m_fit is not None and np.isfinite(_m_fit.aicc):
            _delta = _m_fit.aicc - min_aicc
            if _delta == 0.0 or abs(_delta) &lt; 1e-6:
                _status = "Best"
                best_model_name = _m_name
            elif _delta &lt; 2.0:
                _status = "Substantial support"
            elif _delta &lt; 7.0:
                _status = "Less support"
            else:
                _status = "No support"
            _comp_table_rows.append({
                "Model": _m_name,
                "R-squared": round(float(_m_fit.r_squared), 4),
                "Residual SD": round(float(_m_fit.sy_x), 4),
                "AICc": round(float(_m_fit.aicc), 2),
                "Delta-AICc": round(float(_delta), 2),
                "Status": _status,
            })
        else:
            _reason = entry["reason"] or "n/a"
            _comp_table_rows.append({
                "Model": _m_name,
                "R-squared": "n/a",
                "Residual SD": "n/a",
                "AICc": "n/a",
                "Delta-AICc": "n/a",
                "Status": f"n/a: {_reason}",
            })
    comparison_table = pd.DataFrame(_comp_table_rows)
    return (
        best_model_name,
        comparison_table,
        distinct_x,
        dropped_rows_note,
        fit,
        fit_error,
        n_points,
        power_law_trend_notice,
        selected_model,
    )</t>
        </is>
      </c>
    </row>
    <row r="18">
      <c r="A18" s="15" t="inlineStr">
        <is>
          <t>@app.cell(hide_code=True)
def _(
    PARAMETER_LABELS,
    confidence,
    distinct_x,
    fit,
    fit_error,
    n_points,
    np,
    outlier_sd,
    overflow_note,
    pd,
    r_squared_floor,
    selected_model_name,
    x_data,
):
    # 1. Parameter estimates table (spillRef A4:E7)
    _param_rows = []
    if fit is not None:
        for _name, _val, _se in zip(fit.parameter_names, fit.params, fit.standard_errors):
            _half = fit.t_value * _se
            _param_rows.append({
                "Parameter": PARAMETER_LABELS.get(_name, _name),
                "Estimate": _val,
                "Standard error": _se,
                "Low": _val - _half,
                "High": _val + _half,
            })
    else:
        _param_rows.append({
            "Parameter": "No fit converged",
            "Estimate": None,
            "Standard error": None,
            "Low": None,
            "High": None,
        })
    results_table = pd.DataFrame(_param_rows)
    # 2. Acceptance checks table (spillRef A10:B13)
    _k_free = len(fit.free) if fit is not None else 2
    _r2_ok = fit is not None and fit.r_squared &gt;= r_squared_floor
    _dist_ok = distinct_x &gt;= _k_free
    _all_pos = len(x_data) &gt; 0 and bool(all(x &gt; 0 for x in x_data))
    _checks = [
        (f"Fit R-squared &gt;= {r_squared_floor:.2f}", "PASS" if _r2_ok else "FAIL"),
        (f"Distinct x values &gt;= {_k_free}", "PASS" if _dist_ok else "FAIL"),
    ]
    if selected_model_name == "Power law":
        _checks.append(("All x values &gt; 0 (power law requirement)", "PASS" if _all_pos else "FAIL"))
    elif selected_model_name == "Exponential decay to offset":
        _all_nonneg = len(x_data) &gt; 0 and bool(all(x &gt;= 0 for x in x_data))
        _checks.append(("All x values &gt;= 0 (exponential decay requirement)", "PASS" if _all_nonneg else "FAIL"))
    elif selected_model_name == "Saturating rise":
        _all_nonneg = len(x_data) &gt; 0 and bool(all(x &gt;= 0 for x in x_data))
        _checks.append(("All x values &gt;= 0 (saturating rise requirement)", "PASS" if _all_nonneg else "FAIL"))
    elif selected_model_name == "Hyperbolic saturation":
        _all_nonneg = len(x_data) &gt; 0 and bool(all(x &gt;= 0 for x in x_data))
        _checks.append(("All x values &gt;= 0 (hyperbolic saturation requirement)", "PASS" if _all_nonneg else "FAIL"))
    else:
        _all_finite = len(x_data) &gt; 0 and bool(all(np.isfinite(x) for x in x_data))
        _checks.append(("All x values finite (model domain requirement)", "PASS" if _all_finite else "FAIL"))
    checks_table = pd.DataFrame(_checks, columns=["Check", "Status"])
    # 3. Fit statistics table (spillRef A16:B26)
    if fit is not None:
        _outlier_summary = (
            "No points flagged as outliers."
            if len(fit.outlier_index) == 0
            else f"{len(fit.outlier_index)} point(s) exceed {outlier_sd:.1f} Sy.x threshold."
        )
        _stats = [
            ("Selected model", selected_model_name),
            ("Data source", "Data sheet (columns x, y)"),
            ("Points used (n)", str(len(fit.x))),
            ("Degrees of freedom", str(fit.df)),
            ("R-squared", f"{fit.r_squared:.6f}"),
            ("Residual standard deviation (sy.x)", f"{fit.sy_x:.4f}"),
            ("AICc", f"{fit.aicc:.2f}"),
            ("Confidence level", f"{confidence:.0%}"),
            ("Outlier check", _outlier_summary),
            ("Model diagnostic flags", "; ".join(fit.flags) if fit.flags else "None"),
        ]
    else:
        _stats = [
            ("Selected model", selected_model_name),
            ("Data source", "Data sheet (columns x, y)"),
            ("Points used (n)", str(n_points)),
            ("Degrees of freedom", "n/a"),
            ("R-squared", "n/a"),
            ("Residual standard deviation (sy.x)", "n/a"),
            ("AICc", "n/a"),
            ("Confidence level", f"{confidence:.0%}"),
            ("Outlier check", "Fit failed or insufficient points"),
            ("Model diagnostic flags", fit_error or "Fit did not converge"),
        ]
    statistics_table = pd.DataFrame(_stats, columns=["Statistic", "Value"])
    return checks_table, results_table, statistics_table</t>
        </is>
      </c>
    </row>
    <row r="19">
      <c r="A19" s="15" t="inlineStr">
        <is>
          <t>@app.cell(hide_code=True)
def _(
    GRID_POINTS,
    fit,
    np,
    pd,
    x_data,
    x_label,
    x_unit,
):
    # Fitted curve grid (spillRef A4:D54, 50 points)
    _header_x = f"{x_label} ({x_unit})" if x_unit else x_label
    if fit is not None and len(fit.x) &gt;= 2:
        _xmin = float(np.min(fit.x))
        _xmax = float(np.max(fit.x))
        _grid = np.linspace(_xmin, _xmax, GRID_POINTS)
        _pred = fit.predict(_grid)
        curve_table = pd.DataFrame({
            _header_x: _grid,
            "Fitted": _pred["fit"],
            "Lower bound": _pred["ci_low"],
            "Upper bound": _pred["ci_high"],
        })
    else:
        _dummy_grid = np.linspace(1.0, 10.0, GRID_POINTS)
        curve_table = pd.DataFrame({
            _header_x: _dummy_grid,
            "Fitted": [None] * GRID_POINTS,
            "Lower bound": [None] * GRID_POINTS,
            "Upper bound": [None] * GRID_POINTS,
        })
    return (curve_table,)</t>
        </is>
      </c>
    </row>
    <row r="20">
      <c r="A20" s="15" t="inlineStr">
        <is>
          <t>@app.cell(hide_code=True)
def _(
    EXPONENTIAL_DECAY_OFFSET,
    FIRST_ORDER_RISE,
    MICHAELIS_MENTEN,
    POLYNOMIAL_LINEAR,
    POLYNOMIAL_QUADRATIC,
    POWER_LAW,
    fit_model,
    np,
    pd,
):
    # Method performance checks against certified NIST StRD datasets and noise-free benchmarks
    _checks = []
    # 1. NIST DanWood (Power law)
    _dw_x = np.array([1.309, 1.471, 1.490, 1.565, 1.611, 1.680])
    _dw_y = np.array([2.138, 3.421, 3.597, 4.340, 4.882, 5.660])
    _dw_fit = fit_model(POWER_LAW, _dw_x, _dw_y)
    _dw_b1_cert = 0.76886226176
    _dw_b2_cert = 3.8604055871
    _dw_sd_cert = 0.032853114039
    _dw_src = "NIST StRD DanWood (itl.nist.gov/div898/strd/nls/data/daniel_wood.shtml)"
    _checks.append({
        "Dataset": "NIST DanWood",
        "Quantity": "b1 (scale)",
        "Expected": f"{_dw_b1_cert:.8f}",
        "Calculated": f"{_dw_fit.params[0]:.8f}",
        "Tolerance": "+/-0.01%",
        "Status": "PASS" if abs(_dw_fit.params[0] - _dw_b1_cert) / _dw_b1_cert &lt;= 0.0001 else "FAIL",
        "Source": _dw_src,
    })
    _checks.append({
        "Dataset": "NIST DanWood",
        "Quantity": "b2 (exponent)",
        "Expected": f"{_dw_b2_cert:.8f}",
        "Calculated": f"{_dw_fit.params[1]:.8f}",
        "Tolerance": "+/-0.01%",
        "Status": "PASS" if abs(_dw_fit.params[1] - _dw_b2_cert) / _dw_b2_cert &lt;= 0.0001 else "FAIL",
        "Source": _dw_src,
    })
    _checks.append({
        "Dataset": "NIST DanWood",
        "Quantity": "Residual SD",
        "Expected": f"{_dw_sd_cert:.8f}",
        "Calculated": f"{_dw_fit.sy_x:.8f}",
        "Tolerance": "+/-0.01%",
        "Status": "PASS" if abs(_dw_fit.sy_x - _dw_sd_cert) / _dw_sd_cert &lt;= 0.0001 else "FAIL",
        "Source": _dw_src,
    })
    # 2. NIST Misra1a (Saturating rise)
    _m1_x = np.array([77.6, 114.9, 141.1, 190.8, 239.9, 289.0, 332.8, 378.4, 434.8, 477.3, 536.8, 593.1, 689.1, 760.0])
    _m1_y = np.array([10.07, 14.73, 17.94, 23.93, 29.61, 35.18, 40.02, 44.82, 50.76, 55.05, 61.01, 66.40, 75.47, 81.78])
    _m1_fit = fit_model(FIRST_ORDER_RISE, _m1_x, _m1_y)
    _m1_b1_cert = 238.94212918
    _m1_b2_cert = 0.00055015643181
    _m1_sd_cert = 0.1018787633
    _m1_src = "NIST StRD Misra1a (itl.nist.gov/div898/strd/nls/data/misra1a.shtml)"
    _checks.append({
        "Dataset": "NIST Misra1a",
        "Quantity": "b1 (amplitude)",
        "Expected": f"{_m1_b1_cert:.6f}",
        "Calculated": f"{_m1_fit.params[0]:.6f}",
        "Tolerance": "+/-0.01%",
        "Status": "PASS" if abs(_m1_fit.params[0] - _m1_b1_cert) / _m1_b1_cert &lt;= 0.0001 else "FAIL",
        "Source": _m1_src,
    })
    _checks.append({
        "Dataset": "NIST Misra1a",
        "Quantity": "b2 (rate)",
        "Expected": f"{_m1_b2_cert:.8f}",
        "Calculated": f"{_m1_fit.params[1]:.8f}",
        "Tolerance": "+/-0.01%",
        "Status": "PASS" if abs(_m1_fit.params[1] - _m1_b2_cert) / _m1_b2_cert &lt;= 0.0001 else "FAIL",
        "Source": _m1_src,
    })
    _checks.append({
        "Dataset": "NIST Misra1a",
        "Quantity": "Residual SD",
        "Expected": f"{_m1_sd_cert:.6f}",
        "Calculated": f"{_m1_fit.sy_x:.6f}",
        "Tolerance": "+/-0.01%",
        "Status": "PASS" if abs(_m1_fit.sy_x - _m1_sd_cert) / _m1_sd_cert &lt;= 0.0001 else "FAIL",
        "Source": _m1_src,
    })
    # 3. NIST Norris (Linear)
    _no_x = np.array([
        0.2, 337.4, 118.2, 884.6, 10.1, 226.5, 666.3, 996.3, 448.6, 777.0, 558.2, 0.4,
        0.6, 775.5, 666.9, 338.0, 447.5, 11.6, 556.0, 228.1, 995.8, 887.6, 120.2, 0.3,
        0.3, 556.8, 339.1, 887.2, 999.0, 779.0, 11.1, 118.3, 229.2, 669.1, 448.9, 0.5
    ])
    _no_y = np.array([
        0.1, 338.8, 118.1, 888.0, 9.2, 228.1, 668.5, 998.5, 449.1, 778.9, 559.2, 0.3,
        0.1, 778.1, 668.8, 339.3, 448.9, 10.8, 557.7, 228.3, 998.0, 888.8, 119.6, 0.3,
        0.6, 557.6, 339.3, 888.0, 998.5, 778.9, 10.2, 117.6, 228.9, 668.4, 449.2, 0.2
    ])
    _no_fit = fit_model(POLYNOMIAL_LINEAR, _no_x, _no_y)
    _no_b0_cert = -0.262323073774029
    _no_b1_cert = 1.00211681802045
    _no_sd_cert = 0.884796396144373
    _no_src = "NIST StRD Norris (itl.nist.gov/div898/strd/lls/data/norris.shtml)"
    _checks.append({
        "Dataset": "NIST Norris",
        "Quantity": "b0 (intercept)",
        "Expected": f"{_no_b0_cert:.6f}",
        "Calculated": f"{_no_fit.params[0]:.6f}",
        "Tolerance": "+/-0.001 (abs)",
        "Status": "PASS" if abs(_no_fit.params[0] - _no_b0_cert) &lt;= 0.001 else "FAIL",
        "Source": _no_src,
    })
    _checks.append({
        "Dataset": "NIST Norris",
        "Quantity": "b1 (slope)",
        "Expected": f"{_no_b1_cert:.6f}",
        "Calculated": f"{_no_fit.params[1]:.6f}",
        "Tolerance": "+/-0.01%",
        "Status": "PASS" if abs(_no_fit.params[1] - _no_b1_cert) / _no_b1_cert &lt;= 0.0001 else "FAIL",
        "Source": _no_src,
    })
    _checks.append({
        "Dataset": "NIST Norris",
        "Quantity": "Residual SD",
        "Expected": f"{_no_sd_cert:.6f}",
        "Calculated": f"{_no_fit.sy_x:.6f}",
        "Tolerance": "+/-0.01%",
        "Status": "PASS" if abs(_no_fit.sy_x - _no_sd_cert) / _no_sd_cert &lt;= 0.0001 else "FAIL",
        "Source": _no_src,
    })
    # 4. Synthetic Exponential decay to offset
    _dec_x = np.array([0.0, 1.0, 2.0, 3.0, 4.0, 5.0, 6.0, 8.0, 10.0])
    _dec_y = 10.0 + 50.0 * np.exp(-0.5 * _dec_x)
    _dec_fit = fit_model(EXPONENTIAL_DECAY_OFFSET, _dec_x, _dec_y)
    _dec_src = "Synthetic noise-free test vector (exact parameter recovery)"
    _checks.append({
        "Dataset": "Synthetic Exponential Decay",
        "Quantity": "offset",
        "Expected": "10.0000",
        "Calculated": f"{_dec_fit.params[0]:.4f}",
        "Tolerance": "+/-0.01%",
        "Status": "PASS" if abs(_dec_fit.params[0] - 10.0) / 10.0 &lt;= 0.0001 else "FAIL",
        "Source": _dec_src,
    })
    _checks.append({
        "Dataset": "Synthetic Exponential Decay",
        "Quantity": "amplitude",
        "Expected": "50.0000",
        "Calculated": f"{_dec_fit.params[1]:.4f}",
        "Tolerance": "+/-0.01%",
        "Status": "PASS" if abs(_dec_fit.params[1] - 50.0) / 50.0 &lt;= 0.0001 else "FAIL",
        "Source": _dec_src,
    })
    _checks.append({
        "Dataset": "Synthetic Exponential Decay",
        "Quantity": "rate",
        "Expected": "0.5000",
        "Calculated": f"{_dec_fit.params[2]:.4f}",
        "Tolerance": "+/-0.01%",
        "Status": "PASS" if abs(_dec_fit.params[2] - 0.5) / 0.5 &lt;= 0.0001 else "FAIL",
        "Source": _dec_src,
    })
    # 5. Synthetic Hyperbolic saturation (Michaelis-Menten)
    _mm_x = np.array([0.5, 1.0, 2.0, 5.0, 10.0, 20.0, 50.0])
    _mm_y = 100.0 * _mm_x / (5.0 + _mm_x)
    _mm_fit = fit_model(MICHAELIS_MENTEN, _mm_x, _mm_y)
    _mm_src = "Synthetic noise-free test vector (exact parameter recovery)"
    _checks.append({
        "Dataset": "Synthetic Michaelis-Menten",
        "Quantity": "vmax",
        "Expected": "100.0000",
        "Calculated": f"{_mm_fit.params[0]:.4f}",
        "Tolerance": "+/-0.01%",
        "Status": "PASS" if abs(_mm_fit.params[0] - 100.0) / 100.0 &lt;= 0.0001 else "FAIL",
        "Source": _mm_src,
    })
    _checks.append({
        "Dataset": "Synthetic Michaelis-Menten",
        "Quantity": "km",
        "Expected": "5.0000",
        "Calculated": f"{_mm_fit.params[1]:.4f}",
        "Tolerance": "+/-0.01%",
        "Status": "PASS" if abs(_mm_fit.params[1] - 5.0) / 5.0 &lt;= 0.0001 else "FAIL",
        "Source": _mm_src,
    })
    # 6. Synthetic Quadratic polynomial
    _qd_x = np.array([-3.0, -2.0, -1.0, 0.0, 1.0, 2.0, 3.0, 4.0])
    _qd_y = 2.5 - 1.2 * _qd_x + 0.8 * (_qd_x ** 2)
    _qd_fit = fit_model(POLYNOMIAL_QUADRATIC, _qd_x, _qd_y)
    _qd_src = "Synthetic noise-free test vector (exact parameter recovery)"
    _checks.append({
        "Dataset": "Synthetic Quadratic",
        "Quantity": "intercept (b0)",
        "Expected": "2.5000",
        "Calculated": f"{_qd_fit.params[0]:.4f}",
        "Tolerance": "+/-0.01%",
        "Status": "PASS" if abs(_qd_fit.params[0] - 2.5) / 2.5 &lt;= 0.0001 else "FAIL",
        "Source": _qd_src,
    })
    _checks.append({
        "Dataset": "Synthetic Quadratic",
        "Quantity": "slope (b1)",
        "Expected": "-1.2000",
        "Calculated": f"{_qd_fit.params[1]:.4f}",
        "Tolerance": "+/-0.01%",
        "Status": "PASS" if abs(_qd_fit.params[1] - (-1.2)) / 1.2 &lt;= 0.0001 else "FAIL",
        "Source": _qd_src,
    })
    _checks.append({
        "Dataset": "Synthetic Quadratic",
        "Quantity": "curvature (b2)",
        "Expected": "0.8000",
        "Calculated": f"{_qd_fit.params[2]:.4f}",
        "Tolerance": "+/-0.01%",
        "Status": "PASS" if abs(_qd_fit.params[2] - 0.8) / 0.8 &lt;= 0.0001 else "FAIL",
        "Source": _qd_src,
    })
    _passed_count = sum(1 for c in _checks if c["Status"] == "PASS")
    _total_count = len(_checks)
    _overall = "PASS" if _passed_count == _total_count else "FAIL"
    _checks.append({
        "Dataset": "All checks",
        "Quantity": f"{_passed_count} of {_total_count} pass",
        "Expected": "",
        "Calculated": "",
        "Tolerance": "",
        "Status": _overall,
        "Source": "Overall verification status",
    })
    validation_table = pd.DataFrame(_checks)
    validation_summary = f"{_overall} ({_passed_count} of {_total_count} checks)"
    return validation_summary, validation_table</t>
        </is>
      </c>
    </row>
    <row r="21">
      <c r="A21" s="15" t="inlineStr">
        <is>
          <t>@app.cell(hide_code=True)
def _(
    best_model_name,
    dropped_rows_note,
    fit,
    fit_error,
    mo,
    overflow_note,
    power_law_trend_notice,
    selected_model_name,
    validation_summary,
):
    _n_used = len(fit.x) if fit is not None else 0
    _callouts = []
    if fit is not None:
        _status_msg = (
            f"**Fit converged: {selected_model_name}** ({_n_used} points). "
            f"R² = **{fit.r_squared:.4f}**, Sy.x = **{fit.sy_x:.4f}**, AICc = **{fit.aicc:.2f}**.\n\n"
            f"Best candidate model by AICc: **{best_model_name}**.\n\n"
            f"Validation reference checks: **{validation_summary}**."
        )
    else:
        _status_msg = (
            f"**No fit converged for {selected_model_name}.** {fit_error or 'Check data table and fit settings.'}\n\n"
            f"Validation reference checks: **{validation_summary}**."
        )
    if overflow_note:
        _status_msg += f"\n\n**Notice**: {overflow_note}"
    _callouts.append(mo.md(_status_msg))
    if dropped_rows_note:
        _callouts.append(
            mo.callout(
                mo.md(f"**Domain notice:** {dropped_rows_note}"),
                kind="warn",
            )
        )
    if power_law_trend_notice:
        _callouts.append(
            mo.callout(
                mo.md(f"**Pre-fit notice:** {power_law_trend_notice}"),
                kind="warn",
            )
        )
    if fit is not None and fit.flags:
        _callouts.append(
            mo.callout(
                mo.md(f"**Model diagnostic flags:** {'; '.join(fit.flags)}"),
                kind="warn",
            )
        )
    if fit_error:
        _callouts.append(
            mo.callout(
                mo.md(f"**Fit guard:** {fit_error}"),
                kind="danger",
            )
        )
    pane_status = mo.vstack(_callouts) if len(_callouts) &gt; 1 else _callouts[0]
    pane_status
    return (pane_status,)</t>
        </is>
      </c>
    </row>
    <row r="22">
      <c r="A22" s="15" t="inlineStr">
        <is>
          <t>@app.cell(hide_code=True)
def _(mo):
    mo.accordion({
        "Method and model notes": """
- **Power law**: `y = a * x^b`. Requires positive values (`x &gt; 0`) and positive exponent (`b &gt;= 0`). Observations with non-positive x are excluded with a notice. Decreasing power laws converge to the lower bound (`b ~ 0`) with a pre-fit notice. For negative scaling exponents, use log-log linear regression or customize bounds in `notebook.py`.
- **Model selection**: Candidate models are compared using corrected Akaike Information Criterion (`AICc`). Minimum AICc identifies the most parsimonious model.
- **Confidence envelope**: Two-sided Wald intervals are evaluated along a 50-point curve grid using delta-method propagation with model parameter covariance.
- **Outlier detection**: Observations with residual magnitude exceeding the Defaults standard-deviation threshold (`|residual| &gt; threshold * Sy.x`) are flagged.
"""
    })
    return</t>
        </is>
      </c>
    </row>
    <row r="23">
      <c r="A23" s="15" t="inlineStr">
        <is>
          <t>@app.cell(hide_code=True)
def _(
    bf,
    checks_table,
    comparison_table,
    curve_table,
    results_table,
    statistics_table,
    validation_table,
):
    publication = bf.publish(
        outputs={
            "results": results_table,
            "checks": checks_table,
            "statistics": statistics_table,
            "comparison": comparison_table,
            "curve": curve_table,
            "validation": validation_table,
        }
    )
    publication
    return (publication,)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