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Custom Functions" sheetId="1" state="visible" r:id="rId4"/>
    <s:sheet name="_BOARDFLARE" sheetId="2" state="veryHidden" r:id="rId5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4">
    <numFmt numFmtId="164" formatCode="0.0%"/>
    <numFmt numFmtId="165" formatCode="$#,##0.00"/>
    <numFmt numFmtId="166" formatCode="yyyy-mm-dd"/>
    <numFmt numFmtId="167" formatCode="$#,##0;($#,##0);&quot;-&quot;"/>
  </numFmts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color rgb="FF64748B"/>
      <sz val="9"/>
    </font>
    <font>
      <b val="1"/>
      <color rgb="FFFFFFFF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  <font>
      <color rgb="FF14532D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bottom style="thin">
        <color rgb="FFE2E8F0"/>
      </bottom>
    </border>
    <border>
      <bottom style="thin">
        <color rgb="FFC6E8D3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wrapText="1"/>
    </xf>
    <xf numFmtId="0" fontId="4" fillId="3" borderId="0" applyAlignment="1" pivotButton="0" quotePrefix="0" xfId="0">
      <alignment vertical="center"/>
    </xf>
    <xf numFmtId="0" fontId="5" fillId="4" borderId="1" applyAlignment="1" pivotButton="0" quotePrefix="0" xfId="0">
      <alignment vertical="center" wrapText="1"/>
    </xf>
    <xf numFmtId="0" fontId="6" fillId="5" borderId="2" applyAlignment="1" pivotButton="0" quotePrefix="0" xfId="0">
      <alignment vertical="center" wrapText="1"/>
    </xf>
    <xf numFmtId="0" fontId="7" fillId="0" borderId="3" applyAlignment="1" pivotButton="0" quotePrefix="0" xfId="0">
      <alignment vertical="center" wrapText="1"/>
    </xf>
    <xf numFmtId="0" fontId="8" fillId="6" borderId="4" applyAlignment="1" pivotButton="0" quotePrefix="0" xfId="0">
      <alignment vertical="center" wrapText="1"/>
    </xf>
    <xf numFmtId="0" fontId="9" fillId="6" borderId="4" applyAlignment="1" pivotButton="0" quotePrefix="0" xfId="0">
      <alignment vertical="center" wrapText="1"/>
    </xf>
    <xf numFmtId="164" fontId="7" fillId="7" borderId="5" applyAlignment="1" pivotButton="0" quotePrefix="0" xfId="0">
      <alignment vertical="center"/>
    </xf>
    <xf numFmtId="165" fontId="7" fillId="7" borderId="5" applyAlignment="1" pivotButton="0" quotePrefix="0" xfId="0">
      <alignment vertical="center" wrapText="1"/>
    </xf>
    <xf numFmtId="165" fontId="8" fillId="6" borderId="4" applyAlignment="1" pivotButton="0" quotePrefix="0" xfId="0">
      <alignment vertical="center" wrapText="1"/>
    </xf>
    <xf numFmtId="3" fontId="7" fillId="7" borderId="5" applyAlignment="1" pivotButton="0" quotePrefix="0" xfId="0">
      <alignment vertical="center"/>
    </xf>
    <xf numFmtId="166" fontId="7" fillId="7" borderId="5" applyAlignment="1" pivotButton="0" quotePrefix="0" xfId="0">
      <alignment vertical="center"/>
    </xf>
    <xf numFmtId="167" fontId="7" fillId="7" borderId="5" applyAlignment="1" pivotButton="0" quotePrefix="0" xfId="0">
      <alignment vertical="center" wrapText="1"/>
    </xf>
    <xf numFmtId="4" fontId="8" fillId="6" borderId="4" applyAlignment="1" pivotButton="0" quotePrefix="0" xfId="0">
      <alignment vertical="center" wrapText="1"/>
    </xf>
    <xf numFmtId="167" fontId="7" fillId="7" borderId="6" applyAlignment="1" pivotButton="0" quotePrefix="0" xfId="0">
      <alignment vertical="center" wrapText="1"/>
    </xf>
    <xf numFmtId="167" fontId="7" fillId="7" borderId="7" applyAlignment="1" pivotButton="0" quotePrefix="0" xfId="0">
      <alignment vertical="center" wrapText="1"/>
    </xf>
    <xf numFmtId="167" fontId="7" fillId="7" borderId="8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I52"/>
  <s:sheetViews>
    <s:sheetView showGridLines="0" zoomScale="100" workbookViewId="0">
      <s:selection activeCell="A1" sqref="A1"/>
    </s:sheetView>
  </s:sheetViews>
  <s:sheetFormatPr baseColWidth="8" defaultRowHeight="15"/>
  <s:cols>
    <s:col width="32.5" customWidth="1" min="1" max="1"/>
    <s:col width="11.88" customWidth="1" min="2" max="2"/>
    <s:col width="13.75" customWidth="1" min="3" max="3"/>
    <s:col width="42.5" customWidth="1" min="4" max="4"/>
    <s:col width="13.75" customWidth="1" min="5" max="5"/>
    <s:col width="12.5" customWidth="1" min="6" max="6"/>
    <s:col width="11.25" customWidth="1" min="7" max="7"/>
    <s:col width="11.25" customWidth="1" min="8" max="8"/>
    <s:col width="11.25" customWidth="1" min="9" max="9"/>
  </s:cols>
  <s:sheetData>
    <s:row r="1" ht="25.5" customHeight="1">
      <s:c r="A1" s="1" t="inlineStr">
        <s:is>
          <s:t>Custom Functions</s:t>
        </s:is>
      </s:c>
    </s:row>
    <s:row r="2" ht="31.5" customHeight="1">
      <s:c r="A2" s="2" t="inlineStr">
        <s:is>
          <s:t>Write custom business logic in Python and call it directly from worksheet cells with =BF.FUNCTION.</s:t>
        </s:is>
      </s:c>
    </s:row>
    <s:row r="3" ht="18" customHeight="1"/>
    <s:row r="4" ht="18" customHeight="1">
      <s:c r="A4" s="3" t="inlineStr">
        <s:is>
          <s:t>Each green cell is calculated by a Python function in the notebook. Change any input cell to see instant recalculation.</s:t>
        </s:is>
      </s:c>
    </s:row>
    <s:row r="5" ht="18" customHeight="1">
      <s:c r="A5" s="3" t="inlineStr">
        <s:is>
          <s:t>Give a function its own name: Formulas › Name Manager › New</s:t>
        </s:is>
      </s:c>
    </s:row>
    <s:row r="6" ht="18" customHeight="1">
      <s:c r="A6" s="3" t="inlineStr">
        <s:is>
          <s:t>Name: EXTRACT_CODE  |  Refers to: =LAMBDA(note, BF.FUNCTION("extract_code", note))  |  Then use =EXTRACT_CODE(A9) in any cell</s:t>
        </s:is>
      </s:c>
    </s:row>
    <s:row r="7" ht="18" customHeight="1">
      <s:c r="A7" s="4" t="inlineStr">
        <s:is>
          <s:t>1. Extract Order Codes from Text</s:t>
        </s:is>
      </s:c>
      <s:c r="C7" s="4" t="inlineStr">
        <s:is>
          <s:t>Functions in this Workbook</s:t>
        </s:is>
      </s:c>
    </s:row>
    <s:row r="8" ht="24" customHeight="1">
      <s:c r="A8" s="5" t="inlineStr">
        <s:is>
          <s:t>Shipping Note</s:t>
        </s:is>
      </s:c>
      <s:c r="B8" s="6" t="inlineStr">
        <s:is>
          <s:t>Extracted Code</s:t>
        </s:is>
      </s:c>
      <s:c r="C8" s="6" cm="1">
        <s:f t="array" ref="C8:D16">_xldudf_BF_OUTPUT("summary")</s:f>
      </s:c>
      <s:c r="D8" s="6"/>
    </s:row>
    <s:row r="9" ht="24" customHeight="1">
      <s:c r="A9" s="7" t="inlineStr">
        <s:is>
          <s:t>Expedite delivery ORD-48291 to Chicago</s:t>
        </s:is>
      </s:c>
      <s:c r="B9" s="8">
        <s:f>_xldudf_BF_FUNCTION("extract_code", A9)</s:f>
      </s:c>
      <s:c r="C9" s="9"/>
      <s:c r="D9" s="9"/>
    </s:row>
    <s:row r="10" ht="24" customHeight="1">
      <s:c r="A10" s="7" t="inlineStr">
        <s:is>
          <s:t>Hold at depot; customer ref ORD-55104</s:t>
        </s:is>
      </s:c>
      <s:c r="B10" s="8">
        <s:f>_xldudf_BF_FUNCTION("extract_code", A10)</s:f>
      </s:c>
      <s:c r="C10" s="9"/>
      <s:c r="D10" s="9"/>
    </s:row>
    <s:row r="11" ht="24" customHeight="1">
      <s:c r="A11" s="7" t="inlineStr">
        <s:is>
          <s:t>Standard freight dock 4 - ORD-12093</s:t>
        </s:is>
      </s:c>
      <s:c r="B11" s="8">
        <s:f>_xldudf_BF_FUNCTION("extract_code", A11)</s:f>
      </s:c>
      <s:c r="C11" s="9"/>
      <s:c r="D11" s="9"/>
    </s:row>
    <s:row r="12" ht="24" customHeight="1">
      <s:c r="A12" s="7" t="inlineStr">
        <s:is>
          <s:t>Pallet damaged in transit; reorder needed</s:t>
        </s:is>
      </s:c>
      <s:c r="B12" s="8">
        <s:f>_xldudf_BF_FUNCTION("extract_code", A12)</s:f>
      </s:c>
      <s:c r="C12" s="9"/>
      <s:c r="D12" s="9"/>
    </s:row>
    <s:row r="13" ht="24" customHeight="1">
      <s:c r="A13" s="7" t="inlineStr">
        <s:is>
          <s:t>Consolidated cargo with ORD-90412 slip</s:t>
        </s:is>
      </s:c>
      <s:c r="B13" s="8">
        <s:f>_xldudf_BF_FUNCTION("extract_code", A13)</s:f>
      </s:c>
      <s:c r="C13" s="9"/>
      <s:c r="D13" s="9"/>
    </s:row>
    <s:row r="14" ht="24" customHeight="1">
      <s:c r="A14" s="7" t="inlineStr">
        <s:is>
          <s:t>Priority air tracking ORD-33820 cleared</s:t>
        </s:is>
      </s:c>
      <s:c r="B14" s="8">
        <s:f>_xldudf_BF_FUNCTION("extract_code", A14)</s:f>
      </s:c>
      <s:c r="C14" s="9"/>
      <s:c r="D14" s="9"/>
    </s:row>
    <s:row r="15" ht="24" customHeight="1">
      <s:c r="C15" s="9"/>
      <s:c r="D15" s="9"/>
    </s:row>
    <s:row r="16" ht="24" customHeight="1">
      <s:c r="C16" s="9"/>
      <s:c r="D16" s="9"/>
    </s:row>
    <s:row r="17" ht="18" customHeight="1"/>
    <s:row r="18" ht="18" customHeight="1">
      <s:c r="A18" s="4" t="inlineStr">
        <s:is>
          <s:t>2. Price Matching within Tolerance</s:t>
        </s:is>
      </s:c>
    </s:row>
    <s:row r="19" ht="18" customHeight="1">
      <s:c r="A19" s="7" t="inlineStr">
        <s:is>
          <s:t>Match tolerance</s:t>
        </s:is>
      </s:c>
      <s:c r="B19" s="10" t="n">
        <s:v>0.02</s:v>
      </s:c>
    </s:row>
    <s:row r="20" ht="18" customHeight="1">
      <s:c r="A20" s="5" t="inlineStr">
        <s:is>
          <s:t>Invoice Description</s:t>
        </s:is>
      </s:c>
      <s:c r="B20" s="5" t="inlineStr">
        <s:is>
          <s:t>Billed Amount</s:t>
        </s:is>
      </s:c>
      <s:c r="C20" s="6" t="inlineStr">
        <s:is>
          <s:t>Matched Price</s:t>
        </s:is>
      </s:c>
    </s:row>
    <s:row r="21" ht="18" customHeight="1">
      <s:c r="A21" s="7" t="inlineStr">
        <s:is>
          <s:t>Starter Tier - East</s:t>
        </s:is>
      </s:c>
      <s:c r="B21" s="11" t="n">
        <s:v>49.2</s:v>
      </s:c>
      <s:c r="C21" s="12">
        <s:f>_xldudf_BF_FUNCTION("match_price", B21, $B$30:$B$34, $B$19)</s:f>
      </s:c>
    </s:row>
    <s:row r="22" ht="18" customHeight="1">
      <s:c r="A22" s="7" t="inlineStr">
        <s:is>
          <s:t>Pro License (Net 30)</s:t>
        </s:is>
      </s:c>
      <s:c r="B22" s="11" t="n">
        <s:v>101.5</s:v>
      </s:c>
      <s:c r="C22" s="12">
        <s:f>_xldudf_BF_FUNCTION("match_price", B22, $B$30:$B$34, $B$19)</s:f>
      </s:c>
    </s:row>
    <s:row r="23" ht="18" customHeight="1">
      <s:c r="A23" s="7" t="inlineStr">
        <s:is>
          <s:t>Team Annual - Branch A</s:t>
        </s:is>
      </s:c>
      <s:c r="B23" s="11" t="n">
        <s:v>253</s:v>
      </s:c>
      <s:c r="C23" s="12">
        <s:f>_xldudf_BF_FUNCTION("match_price", B23, $B$30:$B$34, $B$19)</s:f>
      </s:c>
    </s:row>
    <s:row r="24" ht="18" customHeight="1">
      <s:c r="A24" s="7" t="inlineStr">
        <s:is>
          <s:t>Hardware Bundle</s:t>
        </s:is>
      </s:c>
      <s:c r="B24" s="11" t="n">
        <s:v>535</s:v>
      </s:c>
      <s:c r="C24" s="12">
        <s:f>_xldudf_BF_FUNCTION("match_price", B24, $B$30:$B$34, $B$19)</s:f>
      </s:c>
    </s:row>
    <s:row r="25" ht="18" customHeight="1">
      <s:c r="A25" s="7" t="inlineStr">
        <s:is>
          <s:t>Custom Setup Fee</s:t>
        </s:is>
      </s:c>
      <s:c r="B25" s="11" t="n">
        <s:v>995</s:v>
      </s:c>
      <s:c r="C25" s="12">
        <s:f>_xldudf_BF_FUNCTION("match_price", B25, $B$30:$B$34, $B$19)</s:f>
      </s:c>
    </s:row>
    <s:row r="26" ht="18" customHeight="1">
      <s:c r="A26" s="7" t="inlineStr">
        <s:is>
          <s:t>Team Annual - Branch B</s:t>
        </s:is>
      </s:c>
      <s:c r="B26" s="11" t="n">
        <s:v>248.5</s:v>
      </s:c>
      <s:c r="C26" s="12">
        <s:f>_xldudf_BF_FUNCTION("match_price", B26, $B$30:$B$34, $B$19)</s:f>
      </s:c>
    </s:row>
    <s:row r="27" ht="18" customHeight="1"/>
    <s:row r="28" ht="18" customHeight="1">
      <s:c r="A28" s="4" t="inlineStr">
        <s:is>
          <s:t>Catalog Price List</s:t>
        </s:is>
      </s:c>
    </s:row>
    <s:row r="29" ht="18" customHeight="1">
      <s:c r="A29" s="5" t="inlineStr">
        <s:is>
          <s:t>Catalog Item</s:t>
        </s:is>
      </s:c>
      <s:c r="B29" s="5" t="inlineStr">
        <s:is>
          <s:t>List Price</s:t>
        </s:is>
      </s:c>
    </s:row>
    <s:row r="30" ht="18" customHeight="1">
      <s:c r="A30" s="7" t="inlineStr">
        <s:is>
          <s:t>Starter Tier</s:t>
        </s:is>
      </s:c>
      <s:c r="B30" s="11" t="n">
        <s:v>50</s:v>
      </s:c>
    </s:row>
    <s:row r="31" ht="18" customHeight="1">
      <s:c r="A31" s="7" t="inlineStr">
        <s:is>
          <s:t>Pro License</s:t>
        </s:is>
      </s:c>
      <s:c r="B31" s="11" t="n">
        <s:v>100</s:v>
      </s:c>
    </s:row>
    <s:row r="32" ht="18" customHeight="1">
      <s:c r="A32" s="7" t="inlineStr">
        <s:is>
          <s:t>Team Annual</s:t>
        </s:is>
      </s:c>
      <s:c r="B32" s="11" t="n">
        <s:v>250</s:v>
      </s:c>
    </s:row>
    <s:row r="33" ht="18" customHeight="1">
      <s:c r="A33" s="7" t="inlineStr">
        <s:is>
          <s:t>Enterprise</s:t>
        </s:is>
      </s:c>
      <s:c r="B33" s="11" t="n">
        <s:v>500</s:v>
      </s:c>
    </s:row>
    <s:row r="34" ht="18" customHeight="1">
      <s:c r="A34" s="7" t="inlineStr">
        <s:is>
          <s:t>Custom Setup</s:t>
        </s:is>
      </s:c>
      <s:c r="B34" s="11" t="n">
        <s:v>1000</s:v>
      </s:c>
    </s:row>
    <s:row r="35" ht="18" customHeight="1"/>
    <s:row r="36" ht="18" customHeight="1">
      <s:c r="A36" s="4" t="inlineStr">
        <s:is>
          <s:t>3. Fiscal Quarter Calculation</s:t>
        </s:is>
      </s:c>
    </s:row>
    <s:row r="37" ht="18" customHeight="1">
      <s:c r="A37" s="7" t="inlineStr">
        <s:is>
          <s:t>FY start month (1-12)</s:t>
        </s:is>
      </s:c>
      <s:c r="B37" s="13" t="n">
        <s:v>10</s:v>
      </s:c>
    </s:row>
    <s:row r="38" ht="18" customHeight="1">
      <s:c r="A38" s="5" t="inlineStr">
        <s:is>
          <s:t>Project Milestone</s:t>
        </s:is>
      </s:c>
      <s:c r="B38" s="5" t="inlineStr">
        <s:is>
          <s:t>Completion Date</s:t>
        </s:is>
      </s:c>
      <s:c r="C38" s="6" t="inlineStr">
        <s:is>
          <s:t>Fiscal Quarter</s:t>
        </s:is>
      </s:c>
    </s:row>
    <s:row r="39" ht="18" customHeight="1">
      <s:c r="A39" s="7" t="inlineStr">
        <s:is>
          <s:t>Infrastructure Setup</s:t>
        </s:is>
      </s:c>
      <s:c r="B39" s="14" t="inlineStr">
        <s:is>
          <s:t>2025-10-15</s:t>
        </s:is>
      </s:c>
      <s:c r="C39" s="8">
        <s:f>_xldudf_BF_FUNCTION("fiscal_quarter", B39, $B$37)</s:f>
      </s:c>
    </s:row>
    <s:row r="40" ht="18" customHeight="1">
      <s:c r="A40" s="7" t="inlineStr">
        <s:is>
          <s:t>Beta Environment Review</s:t>
        </s:is>
      </s:c>
      <s:c r="B40" s="14" t="inlineStr">
        <s:is>
          <s:t>2025-12-01</s:t>
        </s:is>
      </s:c>
      <s:c r="C40" s="8">
        <s:f>_xldudf_BF_FUNCTION("fiscal_quarter", B40, $B$37)</s:f>
      </s:c>
    </s:row>
    <s:row r="41" ht="18" customHeight="1">
      <s:c r="A41" s="7" t="inlineStr">
        <s:is>
          <s:t>Security Compliance Audit</s:t>
        </s:is>
      </s:c>
      <s:c r="B41" s="14" t="inlineStr">
        <s:is>
          <s:t>2026-02-20</s:t>
        </s:is>
      </s:c>
      <s:c r="C41" s="8">
        <s:f>_xldudf_BF_FUNCTION("fiscal_quarter", B41, $B$37)</s:f>
      </s:c>
    </s:row>
    <s:row r="42" ht="18" customHeight="1">
      <s:c r="A42" s="7" t="inlineStr">
        <s:is>
          <s:t>Customer Migration Wave 1</s:t>
        </s:is>
      </s:c>
      <s:c r="B42" s="14" t="inlineStr">
        <s:is>
          <s:t>2026-05-10</s:t>
        </s:is>
      </s:c>
      <s:c r="C42" s="8">
        <s:f>_xldudf_BF_FUNCTION("fiscal_quarter", B42, $B$37)</s:f>
      </s:c>
    </s:row>
    <s:row r="43" ht="18" customHeight="1">
      <s:c r="A43" s="7" t="inlineStr">
        <s:is>
          <s:t>Regional Rollout Complete</s:t>
        </s:is>
      </s:c>
      <s:c r="B43" s="14" t="inlineStr">
        <s:is>
          <s:t>2026-08-18</s:t>
        </s:is>
      </s:c>
      <s:c r="C43" s="8">
        <s:f>_xldudf_BF_FUNCTION("fiscal_quarter", B43, $B$37)</s:f>
      </s:c>
    </s:row>
    <s:row r="44" ht="18" customHeight="1">
      <s:c r="A44" s="7" t="inlineStr">
        <s:is>
          <s:t>Annual Operations Review</s:t>
        </s:is>
      </s:c>
      <s:c r="B44" s="14" t="inlineStr">
        <s:is>
          <s:t>2026-09-30</s:t>
        </s:is>
      </s:c>
      <s:c r="C44" s="8">
        <s:f>_xldudf_BF_FUNCTION("fiscal_quarter", B44, $B$37)</s:f>
      </s:c>
    </s:row>
    <s:row r="45" ht="18" customHeight="1"/>
    <s:row r="46" ht="18" customHeight="1">
      <s:c r="A46" s="4" t="inlineStr">
        <s:is>
          <s:t>4. Investment Payback Period (Uneven Cash Flows)</s:t>
        </s:is>
      </s:c>
    </s:row>
    <s:row r="47" ht="18" customHeight="1">
      <s:c r="A47" s="5" t="inlineStr">
        <s:is>
          <s:t>Capital Investment</s:t>
        </s:is>
      </s:c>
      <s:c r="B47" s="5" t="inlineStr">
        <s:is>
          <s:t>Initial Cost</s:t>
        </s:is>
      </s:c>
      <s:c r="C47" s="6" t="inlineStr">
        <s:is>
          <s:t>Payback (Years)</s:t>
        </s:is>
      </s:c>
      <s:c r="E47" s="5" t="inlineStr">
        <s:is>
          <s:t>Year 1</s:t>
        </s:is>
      </s:c>
      <s:c r="F47" s="5" t="inlineStr">
        <s:is>
          <s:t>Year 2</s:t>
        </s:is>
      </s:c>
      <s:c r="G47" s="5" t="inlineStr">
        <s:is>
          <s:t>Year 3</s:t>
        </s:is>
      </s:c>
      <s:c r="H47" s="5" t="inlineStr">
        <s:is>
          <s:t>Year 4</s:t>
        </s:is>
      </s:c>
      <s:c r="I47" s="5" t="inlineStr">
        <s:is>
          <s:t>Year 5</s:t>
        </s:is>
      </s:c>
    </s:row>
    <s:row r="48" ht="18" customHeight="1">
      <s:c r="A48" s="7" t="inlineStr">
        <s:is>
          <s:t>Warehouse Automation</s:t>
        </s:is>
      </s:c>
      <s:c r="B48" s="15" t="n">
        <s:v>120000</s:v>
      </s:c>
      <s:c r="C48" s="16">
        <s:f>_xldudf_BF_FUNCTION("payback_years", B48, E48:I48)</s:f>
      </s:c>
      <s:c r="E48" s="17" t="n">
        <s:v>35000</s:v>
      </s:c>
      <s:c r="F48" s="18" t="n">
        <s:v>45000</s:v>
      </s:c>
      <s:c r="G48" s="18" t="n">
        <s:v>50000</s:v>
      </s:c>
      <s:c r="H48" s="18" t="n">
        <s:v>40000</s:v>
      </s:c>
      <s:c r="I48" s="19" t="n">
        <s:v>30000</s:v>
      </s:c>
    </s:row>
    <s:row r="49" ht="18" customHeight="1">
      <s:c r="A49" s="7" t="inlineStr">
        <s:is>
          <s:t>Solar Roof Installation</s:t>
        </s:is>
      </s:c>
      <s:c r="B49" s="15" t="n">
        <s:v>85000</s:v>
      </s:c>
      <s:c r="C49" s="16">
        <s:f>_xldudf_BF_FUNCTION("payback_years", B49, E49:I49)</s:f>
      </s:c>
      <s:c r="E49" s="17" t="n">
        <s:v>30000</s:v>
      </s:c>
      <s:c r="F49" s="18" t="n">
        <s:v>-10000</s:v>
      </s:c>
      <s:c r="G49" s="18" t="n">
        <s:v>35000</s:v>
      </s:c>
      <s:c r="H49" s="18" t="n">
        <s:v>40000</s:v>
      </s:c>
      <s:c r="I49" s="19" t="n">
        <s:v>25000</s:v>
      </s:c>
    </s:row>
    <s:row r="50" ht="18" customHeight="1">
      <s:c r="A50" s="7" t="inlineStr">
        <s:is>
          <s:t>Cloud ERP Migration</s:t>
        </s:is>
      </s:c>
      <s:c r="B50" s="15" t="n">
        <s:v>200000</s:v>
      </s:c>
      <s:c r="C50" s="16">
        <s:f>_xldudf_BF_FUNCTION("payback_years", B50, E50:I50)</s:f>
      </s:c>
      <s:c r="E50" s="17" t="n">
        <s:v>30000</s:v>
      </s:c>
      <s:c r="F50" s="18" t="n">
        <s:v>60000</s:v>
      </s:c>
      <s:c r="G50" s="18" t="n">
        <s:v>80000</s:v>
      </s:c>
      <s:c r="H50" s="18" t="n">
        <s:v>70000</s:v>
      </s:c>
      <s:c r="I50" s="19" t="n">
        <s:v>60000</s:v>
      </s:c>
    </s:row>
    <s:row r="51" ht="18" customHeight="1">
      <s:c r="A51" s="7" t="inlineStr">
        <s:is>
          <s:t>Fleet Electrification Pilot</s:t>
        </s:is>
      </s:c>
      <s:c r="B51" s="15" t="n">
        <s:v>150000</s:v>
      </s:c>
      <s:c r="C51" s="16">
        <s:f>_xldudf_BF_FUNCTION("payback_years", B51, E51:I51)</s:f>
      </s:c>
      <s:c r="E51" s="17" t="n">
        <s:v>15000</s:v>
      </s:c>
      <s:c r="F51" s="18" t="n">
        <s:v>20000</s:v>
      </s:c>
      <s:c r="G51" s="18" t="n">
        <s:v>25000</s:v>
      </s:c>
      <s:c r="H51" s="18" t="n">
        <s:v>25000</s:v>
      </s:c>
      <s:c r="I51" s="19" t="n">
        <s:v>30000</s:v>
      </s:c>
    </s:row>
    <s:row r="52" ht="18" customHeight="1">
      <s:c r="A52" s="7" t="inlineStr">
        <s:is>
          <s:t>Packaging Line Upgrade</s:t>
        </s:is>
      </s:c>
      <s:c r="B52" s="15" t="n">
        <s:v>60000</s:v>
      </s:c>
      <s:c r="C52" s="16">
        <s:f>_xldudf_BF_FUNCTION("payback_years", B52, E52:I52)</s:f>
      </s:c>
      <s:c r="E52" s="17" t="n">
        <s:v>25000</s:v>
      </s:c>
      <s:c r="F52" s="18" t="n">
        <s:v>25000</s:v>
      </s:c>
      <s:c r="G52" s="18" t="n">
        <s:v>20000</s:v>
      </s:c>
      <s:c r="H52" s="18" t="n">
        <s:v>15000</s:v>
      </s:c>
      <s:c r="I52" s="19" t="n">
        <s:v>10000</s:v>
      </s:c>
    </s:row>
  </s:sheetData>
  <s:mergeCells count="11">
    <s:mergeCell ref="A5:D5"/>
    <s:mergeCell ref="A36:C36"/>
    <s:mergeCell ref="A2:I2"/>
    <s:mergeCell ref="C7:D7"/>
    <s:mergeCell ref="A6:D6"/>
    <s:mergeCell ref="A7:B7"/>
    <s:mergeCell ref="A46:I46"/>
    <s:mergeCell ref="A28:B28"/>
    <s:mergeCell ref="A1:I1"/>
    <s:mergeCell ref="A18:C18"/>
    <s:mergeCell ref="A4:I4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0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0" t="inlineStr">
        <is>
          <t>@app.cell
def _():
    import datetime
    import inspect
    import re
    import boardflare as bf
    import marimo as mo
    return bf, datetime, inspect, mo, re</t>
        </is>
      </c>
      <c r="G3" t="inlineStr">
        <is>
          <t>Revision</t>
        </is>
      </c>
      <c r="H3" t="n">
        <v>1</v>
      </c>
    </row>
    <row r="4">
      <c r="A4" s="20" t="inlineStr">
        <is>
          <t>@app.cell
def _(mo):
    title = mo.md(
        "# Custom Functions\n\n"
        "Define custom business logic in the rules section, register it in `functions`, and call it from worksheet cells with `=BF.FUNCTION(\"name\", ...)`."
    )
    title
    return (title,)</t>
        </is>
      </c>
      <c r="G4" t="inlineStr">
        <is>
          <t>Startup mode</t>
        </is>
      </c>
      <c r="H4" s="20" t="inlineStr">
        <is>
          <t>run</t>
        </is>
      </c>
    </row>
    <row r="5">
      <c r="A5" s="20" t="inlineStr">
        <is>
          <t>@app.cell
def _(datetime, re):
    # --- Edit these rules ---
    def _to_floats(val):
        if val is None or val == "":
            return []
        if isinstance(val, (int, float)):
            return [float(val)]
        if isinstance(val, str):
            try:
                return [float(val.replace("$", "").replace(",", "").strip())]
            except ValueError:
                return []
        return [f for row in val for f in _to_floats(row)] if isinstance(val, (list, tuple)) else []
    def extract_code(text):
        """Extract order code (e.g. ORD-12345) from text."""
        if not text or not isinstance(text, str):
            return ""
        match = re.search(r"\b[A-Z]{2,4}-\d{4,6}\b", text)
        return match.group(0) if match else ""
    def match_price(amount, price_list, tolerance=0.02):
        """Match amount to closest catalog price within tolerance."""
        amt, prices = _to_floats(amount), _to_floats(price_list)
        if not amt or not prices:
            return "No match"
        target, tol = amt[0], float(tolerance)
        best = [p for p in prices if p &gt; 0 and (abs(target - p) / p) &lt;= tol]
        return min(best, key=lambda p: abs(target - p)) if best else "No match"
    def fiscal_quarter(date_val, fy_start_month=10):
        """Label date with fiscal quarter given FY start month (1-12)."""
        if date_val is None or date_val == "":
            return ""
        try:
            start_f = float(fy_start_month) if fy_start_month is not None else 10.0
        except (TypeError, ValueError):
            return "Check FY month"
        if not (1 &lt;= start_f &lt;= 12) or start_f != int(start_f):
            return "Check FY month"
        start_m = int(start_f)
        if isinstance(date_val, (datetime.date, datetime.datetime)):
            y, m = date_val.year, date_val.month
        elif isinstance(date_val, (int, float)):
            dt = datetime.date(1899, 12, 30) + datetime.timedelta(days=int(date_val))
            y, m = dt.year, dt.month
        elif isinstance(date_val, str):
            try:
                dt = datetime.date.fromisoformat(date_val.split("T")[0].strip())
                y, m = dt.year, dt.month
            except ValueError:
                return "Check date"
        else:
            return "Check date"
        q = ((m - start_m) % 12 // 3) + 1
        fy = y if start_m == 1 else (y + 1 if m &gt;= start_m else y)
        return f"Q{q} FY{fy}"
    def _cash_flows(val):
        """One float per cell, blank cells as 0.0; None if any cell is not numeric."""
        rows = val if isinstance(val, (list, tuple)) else [val]
        cells = [c for row in rows for c in (row if isinstance(row, (list, tuple)) else [row])]
        out = []
        for c in cells:
            if c is None or c == "":
                out.append(0.0)
            elif isinstance(c, (int, float)):
                out.append(float(c))
            else:
                try:
                    out.append(float(str(c).replace("$", "").replace(",", "").strip()))
                except ValueError:
                    return None
        return out
    def payback_years(initial_cost, cash_flows):
        """Calculate payback period across cash flows.
        Blank years count as zero, so each year keeps its position. A non-numeric year returns "Check input"."""
        costs, flows = _to_floats(initial_cost), _cash_flows(cash_flows)
        if flows is None:
            return "Check input"
        if not costs or costs[0] &lt;= 0:
            return 0.0 if costs else "Never"
        rem = costs[0]
        for idx, cf in enumerate(flows, start=1):
            if cf &gt; 0 and rem &lt;= cf:
                return round(idx - 1 + (rem / cf), 2)
            rem -= cf
        return "Never"
    functions = {
        "extract_code": extract_code,
        "match_price": match_price,
        "fiscal_quarter": fiscal_quarter,
        "payback_years": payback_years,
    }
    return (functions,)</t>
        </is>
      </c>
      <c r="G5" t="inlineStr">
        <is>
          <t>Format version</t>
        </is>
      </c>
      <c r="H5" s="20" t="inlineStr">
        <is>
          <t>2</t>
        </is>
      </c>
    </row>
    <row r="6">
      <c r="A6" s="20" t="inlineStr">
        <is>
          <t>@app.cell
def _(functions, inspect, mo):
    code_accordion = mo.accordion(
        {
            f"`{name}` - {next(iter((inspect.getdoc(fn) or name).splitlines()), name)}": f"```python\n{inspect.getsource(fn)}\n```"
            for name, fn in functions.items()
        }
    )
    code_accordion
    return (code_accordion,)</t>
        </is>
      </c>
      <c r="G6" t="inlineStr">
        <is>
          <t>Saved at</t>
        </is>
      </c>
      <c r="H6" s="20" t="inlineStr">
        <is>
          <t>1970-01-01T00:00:00Z</t>
        </is>
      </c>
    </row>
    <row r="7">
      <c r="A7" s="20" t="inlineStr">
        <is>
          <t>@app.cell
def _(bf, functions, inspect):
    summary = [["Function", "Ready-to-Copy Formula"]]
    for name, func in functions.items():
        sig = inspect.signature(func)
        params = [p.name for p in sig.parameters.values() if p.default is inspect.Parameter.empty]
        args_str = f', {", ".join(params)}' if params else ""
        summary.append([name, f'=BF.FUNCTION("{name}"{args_str})'])
    while len(summary) &lt; 9:
        summary.append(["", ""])
    publication = bf.publish(
        outputs={"summary": summary},
        functions=functions,
    )
    publication
    return publication, summary</t>
        </is>
      </c>
      <c r="G7" t="inlineStr">
        <is>
          <t>Source SHA-256</t>
        </is>
      </c>
      <c r="H7" s="20" t="inlineStr">
        <is>
          <t>f1ce5e3d6328ad785e879eefec4cf42cc74f679329998010c75a23c552d55c8e</t>
        </is>
      </c>
    </row>
    <row r="8">
      <c r="G8" t="inlineStr">
        <is>
          <t>Engine</t>
        </is>
      </c>
      <c r="H8" s="20" t="inlineStr">
        <is>
          <t>python</t>
        </is>
      </c>
    </row>
    <row r="9">
      <c r="G9" t="inlineStr">
        <is>
          <t>Notebook header</t>
        </is>
      </c>
      <c r="H9" s="20" t="inlineStr">
        <is>
          <t>import marimo
__generated_with = "0.24.0"
app = marimo.App(width="medium")</t>
        </is>
      </c>
    </row>
    <row r="10">
      <c r="G10" t="inlineStr">
        <is>
          <t>Template ID</t>
        </is>
      </c>
      <c r="H10" s="20" t="inlineStr">
        <is>
          <t>custom-functions</t>
        </is>
      </c>
    </row>
    <row r="11">
      <c r="G11" t="inlineStr">
        <is>
          <t>Template version</t>
        </is>
      </c>
      <c r="H11" s="20" t="inlineStr">
        <is>
          <t>rt-8213f1e0a524db6950c6</t>
        </is>
      </c>
    </row>
    <row r="12">
      <c r="G12" t="inlineStr">
        <is>
          <t>Workbook instance ID</t>
        </is>
      </c>
      <c r="H12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