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tables/table1.xml" ContentType="application/vnd.openxmlformats-officedocument.spreadsheetml.table+xml"/>
  <ct:Override PartName="/xl/worksheets/sheet3.xml" ContentType="application/vnd.openxmlformats-officedocument.spreadsheetml.worksheet+xml"/>
  <ct:Override PartName="/xl/tables/table2.xml" ContentType="application/vnd.openxmlformats-officedocument.spreadsheetml.table+xml"/>
  <ct:Override PartName="/xl/worksheets/sheet4.xml" ContentType="application/vnd.openxmlformats-officedocument.spreadsheetml.worksheet+xml"/>
  <ct:Override PartName="/xl/tables/table3.xml" ContentType="application/vnd.openxmlformats-officedocument.spreadsheetml.table+xml"/>
  <ct:Override PartName="/xl/worksheets/sheet5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Requirements" sheetId="2" state="visible" r:id="rId5"/>
    <s:sheet name="Foods" sheetId="3" state="visible" r:id="rId6"/>
    <s:sheet name="Validation" sheetId="4" state="visible" r:id="rId7"/>
    <s:sheet name="_BOARDFLARE" sheetId="5" state="veryHidden" r:id="rId8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4" fontId="5" fillId="5" borderId="2" applyAlignment="1" pivotButton="0" quotePrefix="0" xfId="0">
      <alignment vertical="center" wrapText="1"/>
    </xf>
    <xf numFmtId="164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4" fontId="7" fillId="7" borderId="5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" fontId="7" fillId="7" borderId="6" applyAlignment="1" pivotButton="0" quotePrefix="0" xfId="0">
      <alignment vertical="center"/>
    </xf>
    <xf numFmtId="4" fontId="7" fillId="7" borderId="7" applyAlignment="1" pivotButton="0" quotePrefix="0" xfId="0">
      <alignment vertical="center"/>
    </xf>
    <xf numFmtId="4" fontId="7" fillId="7" borderId="8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/pr:Relationships>
</file>

<file path=xl/tables/table1.xml><?xml version="1.0" encoding="utf-8"?>
<table xmlns="http://schemas.openxmlformats.org/spreadsheetml/2006/main" id="1" name="Requirements" displayName="Requirements" ref="A5:D14" headerRowCount="1" totalsRowShown="0">
  <autoFilter ref="A5:D14"/>
  <tableColumns count="4">
    <tableColumn id="1" name="Nutrient"/>
    <tableColumn id="2" name="Unit"/>
    <tableColumn id="3" name="Daily minimum"/>
    <tableColumn id="4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Foods" displayName="Foods" ref="A4:N81" headerRowCount="1" totalsRowShown="0">
  <autoFilter ref="A4:N81"/>
  <tableColumns count="14">
    <tableColumn id="1" name="Category"/>
    <tableColumn id="2" name="Food"/>
    <tableColumn id="3" name="Unit of sale"/>
    <tableColumn id="4" name="Cost per unit ($)"/>
    <tableColumn id="5" name="Max daily quantity"/>
    <tableColumn id="6" name="Calories (1000 kcal)"/>
    <tableColumn id="7" name="Protein (g)"/>
    <tableColumn id="8" name="Calcium (g)"/>
    <tableColumn id="9" name="Iron (mg)"/>
    <tableColumn id="10" name="Vitamin A (KIU)"/>
    <tableColumn id="11" name="Vitamin B1 (mg)"/>
    <tableColumn id="12" name="Vitamin B2 (mg)"/>
    <tableColumn id="13" name="Niacin (mg)"/>
    <tableColumn id="14" name="Vitamin C (mg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ValidationChecks" displayName="ValidationChecks" ref="A5:E20" headerRowCount="1" totalsRowShown="0">
  <autoFilter ref="A5:E20"/>
  <tableColumns count="5">
    <tableColumn id="1" name="Reference"/>
    <tableColumn id="2" name="Quantity"/>
    <tableColumn id="3" name="Expected"/>
    <tableColumn id="4" name="Tolerance"/>
    <tableColumn id="5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3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52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7.5" customWidth="1" min="2" max="2"/>
    <s:col width="12.5" customWidth="1" min="3" max="3"/>
    <s:col width="13.75" customWidth="1" min="4" max="4"/>
    <s:col width="13.75" customWidth="1" min="5" max="5"/>
    <s:col width="12.5" customWidth="1" min="6" max="6"/>
    <s:col width="13.75" customWidth="1" min="7" max="7"/>
  </s:cols>
  <s:sheetData>
    <s:row r="1" ht="25.5" customHeight="1">
      <s:c r="A1" s="1" t="inlineStr">
        <s:is>
          <s:t>Diet Optimization</s:t>
        </s:is>
      </s:c>
    </s:row>
    <s:row r="2" ht="31.5" customHeight="1">
      <s:c r="A2" s="2" t="inlineStr">
        <s:is>
          <s:t>George Stigler's 1939 minimum-cost diet problem. Blue cells in Requirements and Foods are inputs; green cells are published by Python.</s:t>
        </s:is>
      </s:c>
    </s:row>
    <s:row r="3" ht="18" customHeight="1"/>
    <s:row r="4" ht="18" customHeight="1">
      <s:c r="A4" s="3" t="inlineStr">
        <s:is>
          <s:t>Solution summary</s:t>
        </s:is>
      </s:c>
    </s:row>
    <s:row r="5" ht="24" customHeight="1">
      <s:c r="A5" s="4" cm="1">
        <s:f t="array" ref="A5:C13">_xldudf_BF_OUTPUT("summary")</s:f>
      </s:c>
      <s:c r="B5" s="4"/>
      <s:c r="C5" s="4"/>
    </s:row>
    <s:row r="6" ht="24" customHeight="1">
      <s:c r="A6" s="5"/>
      <s:c r="B6" s="5"/>
      <s:c r="C6" s="5"/>
    </s:row>
    <s:row r="7" ht="45" customHeight="1">
      <s:c r="A7" s="5"/>
      <s:c r="B7" s="5"/>
      <s:c r="C7" s="5"/>
    </s:row>
    <s:row r="8" ht="24" customHeight="1">
      <s:c r="A8" s="5"/>
      <s:c r="B8" s="5"/>
      <s:c r="C8" s="5"/>
    </s:row>
    <s:row r="9" ht="24" customHeight="1">
      <s:c r="A9" s="5"/>
      <s:c r="B9" s="5"/>
      <s:c r="C9" s="5"/>
    </s:row>
    <s:row r="10" ht="24" customHeight="1">
      <s:c r="A10" s="5"/>
      <s:c r="B10" s="5"/>
      <s:c r="C10" s="5"/>
    </s:row>
    <s:row r="11" ht="24" customHeight="1">
      <s:c r="A11" s="5"/>
      <s:c r="B11" s="5"/>
      <s:c r="C11" s="5"/>
    </s:row>
    <s:row r="12" ht="24" customHeight="1">
      <s:c r="A12" s="5"/>
      <s:c r="B12" s="5"/>
      <s:c r="C12" s="5"/>
    </s:row>
    <s:row r="13" ht="24" customHeight="1">
      <s:c r="A13" s="5"/>
      <s:c r="B13" s="5"/>
      <s:c r="C13" s="5"/>
    </s:row>
    <s:row r="14" ht="18" customHeight="1"/>
    <s:row r="15" ht="18" customHeight="1">
      <s:c r="A15" s="3" t="inlineStr">
        <s:is>
          <s:t>Optimal purchase plan (nonzero foods)</s:t>
        </s:is>
      </s:c>
    </s:row>
    <s:row r="16" ht="30" customHeight="1">
      <s:c r="A16" s="4" cm="1">
        <s:f t="array" ref="A16:G26">_xldudf_BF_OUTPUT("plan")</s:f>
      </s:c>
      <s:c r="B16" s="4"/>
      <s:c r="C16" s="4"/>
      <s:c r="D16" s="4"/>
      <s:c r="E16" s="4"/>
      <s:c r="F16" s="4"/>
      <s:c r="G16" s="4"/>
    </s:row>
    <s:row r="17" ht="24" customHeight="1">
      <s:c r="A17" s="5"/>
      <s:c r="B17" s="5"/>
      <s:c r="C17" s="5"/>
      <s:c r="D17" s="6"/>
      <s:c r="E17" s="6"/>
      <s:c r="F17" s="6"/>
      <s:c r="G17" s="6"/>
    </s:row>
    <s:row r="18" ht="24" customHeight="1">
      <s:c r="A18" s="5"/>
      <s:c r="B18" s="5"/>
      <s:c r="C18" s="5"/>
      <s:c r="D18" s="6"/>
      <s:c r="E18" s="6"/>
      <s:c r="F18" s="6"/>
      <s:c r="G18" s="6"/>
    </s:row>
    <s:row r="19" ht="24" customHeight="1">
      <s:c r="A19" s="5"/>
      <s:c r="B19" s="5"/>
      <s:c r="C19" s="5"/>
      <s:c r="D19" s="6"/>
      <s:c r="E19" s="6"/>
      <s:c r="F19" s="6"/>
      <s:c r="G19" s="6"/>
    </s:row>
    <s:row r="20" ht="24" customHeight="1">
      <s:c r="A20" s="5"/>
      <s:c r="B20" s="5"/>
      <s:c r="C20" s="5"/>
      <s:c r="D20" s="6"/>
      <s:c r="E20" s="6"/>
      <s:c r="F20" s="6"/>
      <s:c r="G20" s="6"/>
    </s:row>
    <s:row r="21" ht="24" customHeight="1">
      <s:c r="A21" s="5"/>
      <s:c r="B21" s="5"/>
      <s:c r="C21" s="5"/>
      <s:c r="D21" s="6"/>
      <s:c r="E21" s="6"/>
      <s:c r="F21" s="6"/>
      <s:c r="G21" s="6"/>
    </s:row>
    <s:row r="22" ht="24" customHeight="1">
      <s:c r="A22" s="5"/>
      <s:c r="B22" s="5"/>
      <s:c r="C22" s="5"/>
      <s:c r="D22" s="6"/>
      <s:c r="E22" s="6"/>
      <s:c r="F22" s="6"/>
      <s:c r="G22" s="6"/>
    </s:row>
    <s:row r="23" ht="24" customHeight="1">
      <s:c r="A23" s="5"/>
      <s:c r="B23" s="5"/>
      <s:c r="C23" s="5"/>
      <s:c r="D23" s="6"/>
      <s:c r="E23" s="6"/>
      <s:c r="F23" s="6"/>
      <s:c r="G23" s="6"/>
    </s:row>
    <s:row r="24" ht="24" customHeight="1">
      <s:c r="A24" s="5"/>
      <s:c r="B24" s="5"/>
      <s:c r="C24" s="5"/>
      <s:c r="D24" s="6"/>
      <s:c r="E24" s="6"/>
      <s:c r="F24" s="6"/>
      <s:c r="G24" s="6"/>
    </s:row>
    <s:row r="25" ht="24" customHeight="1">
      <s:c r="A25" s="5"/>
      <s:c r="B25" s="5"/>
      <s:c r="C25" s="5"/>
      <s:c r="D25" s="6"/>
      <s:c r="E25" s="6"/>
      <s:c r="F25" s="6"/>
      <s:c r="G25" s="6"/>
    </s:row>
    <s:row r="26" ht="24" customHeight="1">
      <s:c r="A26" s="5"/>
      <s:c r="B26" s="5"/>
      <s:c r="C26" s="5"/>
      <s:c r="D26" s="6"/>
      <s:c r="E26" s="6"/>
      <s:c r="F26" s="6"/>
      <s:c r="G26" s="6"/>
    </s:row>
    <s:row r="27" ht="18" customHeight="1"/>
    <s:row r="28" ht="18" customHeight="1">
      <s:c r="A28" s="3" t="inlineStr">
        <s:is>
          <s:t>Nutrient coverage and sensitivity</s:t>
        </s:is>
      </s:c>
    </s:row>
    <s:row r="29" ht="30" customHeight="1">
      <s:c r="A29" s="4" cm="1">
        <s:f t="array" ref="A29:G38">_xldudf_BF_OUTPUT("coverage")</s:f>
      </s:c>
      <s:c r="B29" s="4"/>
      <s:c r="C29" s="4"/>
      <s:c r="D29" s="4"/>
      <s:c r="E29" s="4"/>
      <s:c r="F29" s="4"/>
      <s:c r="G29" s="4"/>
    </s:row>
    <s:row r="30" ht="24" customHeight="1">
      <s:c r="A30" s="5"/>
      <s:c r="B30" s="5"/>
      <s:c r="C30" s="6"/>
      <s:c r="D30" s="6"/>
      <s:c r="E30" s="7"/>
      <s:c r="F30" s="5"/>
      <s:c r="G30" s="6"/>
    </s:row>
    <s:row r="31" ht="24" customHeight="1">
      <s:c r="A31" s="5"/>
      <s:c r="B31" s="5"/>
      <s:c r="C31" s="6"/>
      <s:c r="D31" s="6"/>
      <s:c r="E31" s="7"/>
      <s:c r="F31" s="5"/>
      <s:c r="G31" s="6"/>
    </s:row>
    <s:row r="32" ht="24" customHeight="1">
      <s:c r="A32" s="5"/>
      <s:c r="B32" s="5"/>
      <s:c r="C32" s="6"/>
      <s:c r="D32" s="6"/>
      <s:c r="E32" s="7"/>
      <s:c r="F32" s="5"/>
      <s:c r="G32" s="6"/>
    </s:row>
    <s:row r="33" ht="24" customHeight="1">
      <s:c r="A33" s="5"/>
      <s:c r="B33" s="5"/>
      <s:c r="C33" s="6"/>
      <s:c r="D33" s="6"/>
      <s:c r="E33" s="7"/>
      <s:c r="F33" s="5"/>
      <s:c r="G33" s="6"/>
    </s:row>
    <s:row r="34" ht="24" customHeight="1">
      <s:c r="A34" s="5"/>
      <s:c r="B34" s="5"/>
      <s:c r="C34" s="6"/>
      <s:c r="D34" s="6"/>
      <s:c r="E34" s="7"/>
      <s:c r="F34" s="5"/>
      <s:c r="G34" s="6"/>
    </s:row>
    <s:row r="35" ht="24" customHeight="1">
      <s:c r="A35" s="5"/>
      <s:c r="B35" s="5"/>
      <s:c r="C35" s="6"/>
      <s:c r="D35" s="6"/>
      <s:c r="E35" s="7"/>
      <s:c r="F35" s="5"/>
      <s:c r="G35" s="6"/>
    </s:row>
    <s:row r="36" ht="24" customHeight="1">
      <s:c r="A36" s="5"/>
      <s:c r="B36" s="5"/>
      <s:c r="C36" s="6"/>
      <s:c r="D36" s="6"/>
      <s:c r="E36" s="7"/>
      <s:c r="F36" s="5"/>
      <s:c r="G36" s="6"/>
    </s:row>
    <s:row r="37" ht="24" customHeight="1">
      <s:c r="A37" s="5"/>
      <s:c r="B37" s="5"/>
      <s:c r="C37" s="6"/>
      <s:c r="D37" s="6"/>
      <s:c r="E37" s="7"/>
      <s:c r="F37" s="5"/>
      <s:c r="G37" s="6"/>
    </s:row>
    <s:row r="38" ht="24" customHeight="1">
      <s:c r="A38" s="5"/>
      <s:c r="B38" s="5"/>
      <s:c r="C38" s="6"/>
      <s:c r="D38" s="6"/>
      <s:c r="E38" s="7"/>
      <s:c r="F38" s="5"/>
      <s:c r="G38" s="6"/>
    </s:row>
    <s:row r="39" ht="18" customHeight="1"/>
    <s:row r="40" ht="18" customHeight="1">
      <s:c r="A40" s="3" t="inlineStr">
        <s:is>
          <s:t>Suggested limit changes (filled only when the model is infeasible)</s:t>
        </s:is>
      </s:c>
    </s:row>
    <s:row r="41" ht="24" customHeight="1">
      <s:c r="A41" s="4" cm="1">
        <s:f t="array" ref="A41:E52">_xldudf_BF_OUTPUT("repair")</s:f>
      </s:c>
      <s:c r="B41" s="4"/>
      <s:c r="C41" s="4"/>
      <s:c r="D41" s="4"/>
      <s:c r="E41" s="4"/>
    </s:row>
    <s:row r="42" ht="24" customHeight="1">
      <s:c r="A42" s="5"/>
      <s:c r="B42" s="5"/>
      <s:c r="C42" s="6"/>
      <s:c r="D42" s="6"/>
      <s:c r="E42" s="6"/>
    </s:row>
    <s:row r="43" ht="24" customHeight="1">
      <s:c r="A43" s="5"/>
      <s:c r="B43" s="5"/>
      <s:c r="C43" s="6"/>
      <s:c r="D43" s="6"/>
      <s:c r="E43" s="6"/>
    </s:row>
    <s:row r="44" ht="24" customHeight="1">
      <s:c r="A44" s="5"/>
      <s:c r="B44" s="5"/>
      <s:c r="C44" s="6"/>
      <s:c r="D44" s="6"/>
      <s:c r="E44" s="6"/>
    </s:row>
    <s:row r="45" ht="24" customHeight="1">
      <s:c r="A45" s="5"/>
      <s:c r="B45" s="5"/>
      <s:c r="C45" s="6"/>
      <s:c r="D45" s="6"/>
      <s:c r="E45" s="6"/>
    </s:row>
    <s:row r="46" ht="24" customHeight="1">
      <s:c r="A46" s="5"/>
      <s:c r="B46" s="5"/>
      <s:c r="C46" s="6"/>
      <s:c r="D46" s="6"/>
      <s:c r="E46" s="6"/>
    </s:row>
    <s:row r="47" ht="24" customHeight="1">
      <s:c r="A47" s="5"/>
      <s:c r="B47" s="5"/>
      <s:c r="C47" s="6"/>
      <s:c r="D47" s="6"/>
      <s:c r="E47" s="6"/>
    </s:row>
    <s:row r="48" ht="24" customHeight="1">
      <s:c r="A48" s="5"/>
      <s:c r="B48" s="5"/>
      <s:c r="C48" s="6"/>
      <s:c r="D48" s="6"/>
      <s:c r="E48" s="6"/>
    </s:row>
    <s:row r="49" ht="24" customHeight="1">
      <s:c r="A49" s="5"/>
      <s:c r="B49" s="5"/>
      <s:c r="C49" s="6"/>
      <s:c r="D49" s="6"/>
      <s:c r="E49" s="6"/>
    </s:row>
    <s:row r="50" ht="24" customHeight="1">
      <s:c r="A50" s="5"/>
      <s:c r="B50" s="5"/>
      <s:c r="C50" s="6"/>
      <s:c r="D50" s="6"/>
      <s:c r="E50" s="6"/>
    </s:row>
    <s:row r="51" ht="24" customHeight="1">
      <s:c r="A51" s="5"/>
      <s:c r="B51" s="5"/>
      <s:c r="C51" s="6"/>
      <s:c r="D51" s="6"/>
      <s:c r="E51" s="6"/>
    </s:row>
    <s:row r="52" ht="24" customHeight="1">
      <s:c r="A52" s="5"/>
      <s:c r="B52" s="5"/>
      <s:c r="C52" s="6"/>
      <s:c r="D52" s="6"/>
      <s:c r="E52" s="6"/>
    </s:row>
  </s:sheetData>
  <s:mergeCells count="6">
    <s:mergeCell ref="A1:G1"/>
    <s:mergeCell ref="A2:G2"/>
    <s:mergeCell ref="A15:G15"/>
    <s:mergeCell ref="A4:C4"/>
    <s:mergeCell ref="A40:E40"/>
    <s:mergeCell ref="A28:G28"/>
  </s:mergeCells>
  <s:pageMargins left="0.75" right="0.75" top="1" bottom="1" header="0.5" footer="0.5"/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14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12.5" customWidth="1" min="2" max="2"/>
    <s:col width="15" customWidth="1" min="3" max="3"/>
    <s:col width="40" customWidth="1" min="4" max="4"/>
  </s:cols>
  <s:sheetData>
    <s:row r="1" ht="25.5" customHeight="1">
      <s:c r="A1" s="1" t="inlineStr">
        <s:is>
          <s:t>Nutrient Requirements</s:t>
        </s:is>
      </s:c>
    </s:row>
    <s:row r="2" ht="31.5" customHeight="1">
      <s:c r="A2" s="2" t="inlineStr">
        <s:is>
          <s:t>Daily minimum allowances from the 1941 National Research Council standards. Edit Daily minimum (blue) to test custom requirements.</s:t>
        </s:is>
      </s:c>
    </s:row>
    <s:row r="3" ht="18" customHeight="1"/>
    <s:row r="4" ht="18" customHeight="1">
      <s:c r="A4" s="3" t="inlineStr">
        <s:is>
          <s:t>Daily nutritional allowances</s:t>
        </s:is>
      </s:c>
    </s:row>
    <s:row r="5" ht="18" customHeight="1">
      <s:c r="A5" s="8" t="inlineStr">
        <s:is>
          <s:t>Nutrient</s:t>
        </s:is>
      </s:c>
      <s:c r="B5" s="8" t="inlineStr">
        <s:is>
          <s:t>Unit</s:t>
        </s:is>
      </s:c>
      <s:c r="C5" s="8" t="inlineStr">
        <s:is>
          <s:t>Daily minimum</s:t>
        </s:is>
      </s:c>
      <s:c r="D5" s="8" t="inlineStr">
        <s:is>
          <s:t>Notes</s:t>
        </s:is>
      </s:c>
    </s:row>
    <s:row r="6" ht="18" customHeight="1">
      <s:c r="A6" s="9" t="inlineStr">
        <s:is>
          <s:t>Calories (1000 kcal)</s:t>
        </s:is>
      </s:c>
      <s:c r="B6" s="9" t="inlineStr">
        <s:is>
          <s:t>1000 kcal</s:t>
        </s:is>
      </s:c>
      <s:c r="C6" s="10" t="n">
        <s:v>3</s:v>
      </s:c>
      <s:c r="D6" s="11" t="inlineStr">
        <s:is>
          <s:t>3,000 kcal recommended daily allowance (NRC 1941)</s:t>
        </s:is>
      </s:c>
    </s:row>
    <s:row r="7" ht="18" customHeight="1">
      <s:c r="A7" s="9" t="inlineStr">
        <s:is>
          <s:t>Protein (g)</s:t>
        </s:is>
      </s:c>
      <s:c r="B7" s="9" t="inlineStr">
        <s:is>
          <s:t>g</s:t>
        </s:is>
      </s:c>
      <s:c r="C7" s="10" t="n">
        <s:v>70</s:v>
      </s:c>
      <s:c r="D7" s="11" t="inlineStr">
        <s:is>
          <s:t>70 g minimum daily allowance</s:t>
        </s:is>
      </s:c>
    </s:row>
    <s:row r="8" ht="18" customHeight="1">
      <s:c r="A8" s="9" t="inlineStr">
        <s:is>
          <s:t>Calcium (g)</s:t>
        </s:is>
      </s:c>
      <s:c r="B8" s="9" t="inlineStr">
        <s:is>
          <s:t>g</s:t>
        </s:is>
      </s:c>
      <s:c r="C8" s="10" t="n">
        <s:v>0.8</s:v>
      </s:c>
      <s:c r="D8" s="11" t="inlineStr">
        <s:is>
          <s:t>0.8 g daily allowance</s:t>
        </s:is>
      </s:c>
    </s:row>
    <s:row r="9" ht="18" customHeight="1">
      <s:c r="A9" s="9" t="inlineStr">
        <s:is>
          <s:t>Iron (mg)</s:t>
        </s:is>
      </s:c>
      <s:c r="B9" s="9" t="inlineStr">
        <s:is>
          <s:t>mg</s:t>
        </s:is>
      </s:c>
      <s:c r="C9" s="10" t="n">
        <s:v>12</s:v>
      </s:c>
      <s:c r="D9" s="11" t="inlineStr">
        <s:is>
          <s:t>12 mg daily allowance</s:t>
        </s:is>
      </s:c>
    </s:row>
    <s:row r="10" ht="18" customHeight="1">
      <s:c r="A10" s="9" t="inlineStr">
        <s:is>
          <s:t>Vitamin A (KIU)</s:t>
        </s:is>
      </s:c>
      <s:c r="B10" s="9" t="inlineStr">
        <s:is>
          <s:t>KIU</s:t>
        </s:is>
      </s:c>
      <s:c r="C10" s="10" t="n">
        <s:v>5</s:v>
      </s:c>
      <s:c r="D10" s="11" t="inlineStr">
        <s:is>
          <s:t>5,000 International Units (5 KIU) daily allowance</s:t>
        </s:is>
      </s:c>
    </s:row>
    <s:row r="11" ht="18" customHeight="1">
      <s:c r="A11" s="9" t="inlineStr">
        <s:is>
          <s:t>Vitamin B1 (mg)</s:t>
        </s:is>
      </s:c>
      <s:c r="B11" s="9" t="inlineStr">
        <s:is>
          <s:t>mg</s:t>
        </s:is>
      </s:c>
      <s:c r="C11" s="10" t="n">
        <s:v>1.8</s:v>
      </s:c>
      <s:c r="D11" s="11" t="inlineStr">
        <s:is>
          <s:t>Thiamine, 1.8 mg daily allowance</s:t>
        </s:is>
      </s:c>
    </s:row>
    <s:row r="12" ht="18" customHeight="1">
      <s:c r="A12" s="9" t="inlineStr">
        <s:is>
          <s:t>Vitamin B2 (mg)</s:t>
        </s:is>
      </s:c>
      <s:c r="B12" s="9" t="inlineStr">
        <s:is>
          <s:t>mg</s:t>
        </s:is>
      </s:c>
      <s:c r="C12" s="10" t="n">
        <s:v>2.7</s:v>
      </s:c>
      <s:c r="D12" s="11" t="inlineStr">
        <s:is>
          <s:t>Riboflavin, 2.7 mg daily allowance</s:t>
        </s:is>
      </s:c>
    </s:row>
    <s:row r="13" ht="18" customHeight="1">
      <s:c r="A13" s="9" t="inlineStr">
        <s:is>
          <s:t>Niacin (mg)</s:t>
        </s:is>
      </s:c>
      <s:c r="B13" s="9" t="inlineStr">
        <s:is>
          <s:t>mg</s:t>
        </s:is>
      </s:c>
      <s:c r="C13" s="10" t="n">
        <s:v>18</s:v>
      </s:c>
      <s:c r="D13" s="11" t="inlineStr">
        <s:is>
          <s:t>Nicotinic acid, 18 mg daily allowance</s:t>
        </s:is>
      </s:c>
    </s:row>
    <s:row r="14" ht="18" customHeight="1">
      <s:c r="A14" s="9" t="inlineStr">
        <s:is>
          <s:t>Vitamin C (mg)</s:t>
        </s:is>
      </s:c>
      <s:c r="B14" s="9" t="inlineStr">
        <s:is>
          <s:t>mg</s:t>
        </s:is>
      </s:c>
      <s:c r="C14" s="10" t="n">
        <s:v>75</s:v>
      </s:c>
      <s:c r="D14" s="11" t="inlineStr">
        <s:is>
          <s:t>Ascorbic acid, 75 mg daily allowance</s:t>
        </s:is>
      </s:c>
    </s:row>
  </s:sheetData>
  <s:mergeCells count="3">
    <s:mergeCell ref="A1:D1"/>
    <s:mergeCell ref="A4:D4"/>
    <s:mergeCell ref="A2:D2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N81"/>
  <s:sheetViews>
    <s:sheetView showGridLines="0" zoomScale="100" workbookViewId="0">
      <s:selection activeCell="A1" sqref="A1"/>
    </s:sheetView>
  </s:sheetViews>
  <s:sheetFormatPr baseColWidth="8" defaultRowHeight="15"/>
  <s:cols>
    <s:col width="18.75" customWidth="1" min="1" max="1"/>
    <s:col width="22.5" customWidth="1" min="2" max="2"/>
    <s:col width="12.5" customWidth="1" min="3" max="3"/>
    <s:col width="13.75" customWidth="1" min="4" max="4"/>
    <s:col width="15" customWidth="1" min="5" max="5"/>
    <s:col width="11.88" customWidth="1" min="6" max="6"/>
    <s:col width="11.88" customWidth="1" min="7" max="7"/>
    <s:col width="11.88" customWidth="1" min="8" max="8"/>
    <s:col width="11.88" customWidth="1" min="9" max="9"/>
    <s:col width="11.88" customWidth="1" min="10" max="10"/>
    <s:col width="11.88" customWidth="1" min="11" max="11"/>
    <s:col width="11.88" customWidth="1" min="12" max="12"/>
    <s:col width="11.88" customWidth="1" min="13" max="13"/>
    <s:col width="11.88" customWidth="1" min="14" max="14"/>
  </s:cols>
  <s:sheetData>
    <s:row r="1" ht="25.5" customHeight="1">
      <s:c r="A1" s="1" t="inlineStr">
        <s:is>
          <s:t>Food Catalog</s:t>
        </s:is>
      </s:c>
    </s:row>
    <s:row r="2" ht="31.5" customHeight="1">
      <s:c r="A2" s="2" t="inlineStr">
        <s:is>
          <s:t>77 candidate foods from George Stigler's 1939 study with retail prices and nutrient yields per unit of sale. Edit Cost per unit or Max daily quantity (blue).</s:t>
        </s:is>
      </s:c>
    </s:row>
    <s:row r="3" ht="18" customHeight="1">
      <s:c r="A3" s="3" t="inlineStr">
        <s:is>
          <s:t>Foods, units of sale, prices, and nutrient yields per unit</s:t>
        </s:is>
      </s:c>
    </s:row>
    <s:row r="4" ht="18" customHeight="1">
      <s:c r="A4" s="8" t="inlineStr">
        <s:is>
          <s:t>Category</s:t>
        </s:is>
      </s:c>
      <s:c r="B4" s="8" t="inlineStr">
        <s:is>
          <s:t>Food</s:t>
        </s:is>
      </s:c>
      <s:c r="C4" s="8" t="inlineStr">
        <s:is>
          <s:t>Unit of sale</s:t>
        </s:is>
      </s:c>
      <s:c r="D4" s="8" t="inlineStr">
        <s:is>
          <s:t>Cost per unit ($)</s:t>
        </s:is>
      </s:c>
      <s:c r="E4" s="8" t="inlineStr">
        <s:is>
          <s:t>Max daily quantity</s:t>
        </s:is>
      </s:c>
      <s:c r="F4" s="8" t="inlineStr">
        <s:is>
          <s:t>Calories (1000 kcal)</s:t>
        </s:is>
      </s:c>
      <s:c r="G4" s="8" t="inlineStr">
        <s:is>
          <s:t>Protein (g)</s:t>
        </s:is>
      </s:c>
      <s:c r="H4" s="8" t="inlineStr">
        <s:is>
          <s:t>Calcium (g)</s:t>
        </s:is>
      </s:c>
      <s:c r="I4" s="8" t="inlineStr">
        <s:is>
          <s:t>Iron (mg)</s:t>
        </s:is>
      </s:c>
      <s:c r="J4" s="8" t="inlineStr">
        <s:is>
          <s:t>Vitamin A (KIU)</s:t>
        </s:is>
      </s:c>
      <s:c r="K4" s="8" t="inlineStr">
        <s:is>
          <s:t>Vitamin B1 (mg)</s:t>
        </s:is>
      </s:c>
      <s:c r="L4" s="8" t="inlineStr">
        <s:is>
          <s:t>Vitamin B2 (mg)</s:t>
        </s:is>
      </s:c>
      <s:c r="M4" s="8" t="inlineStr">
        <s:is>
          <s:t>Niacin (mg)</s:t>
        </s:is>
      </s:c>
      <s:c r="N4" s="8" t="inlineStr">
        <s:is>
          <s:t>Vitamin C (mg)</s:t>
        </s:is>
      </s:c>
    </s:row>
    <s:row r="5" ht="18" customHeight="1">
      <s:c r="A5" s="9" t="inlineStr">
        <s:is>
          <s:t>Grains &amp; Cereals</s:t>
        </s:is>
      </s:c>
      <s:c r="B5" s="9" t="inlineStr">
        <s:is>
          <s:t>Wheat Flour (Enriched)</s:t>
        </s:is>
      </s:c>
      <s:c r="C5" s="9" t="inlineStr">
        <s:is>
          <s:t>10 lb.</s:t>
        </s:is>
      </s:c>
      <s:c r="D5" s="12" t="n">
        <s:v>0.36</s:v>
      </s:c>
      <s:c r="E5" s="13" t="n"/>
      <s:c r="F5" s="13" t="n">
        <s:v>16.092</s:v>
      </s:c>
      <s:c r="G5" s="13" t="n">
        <s:v>507.96</s:v>
      </s:c>
      <s:c r="H5" s="13" t="n">
        <s:v>0.72</s:v>
      </s:c>
      <s:c r="I5" s="13" t="n">
        <s:v>131.4</s:v>
      </s:c>
      <s:c r="J5" s="13" t="n">
        <s:v>0</s:v>
      </s:c>
      <s:c r="K5" s="13" t="n">
        <s:v>19.944</s:v>
      </s:c>
      <s:c r="L5" s="13" t="n">
        <s:v>11.988</s:v>
      </s:c>
      <s:c r="M5" s="13" t="n">
        <s:v>158.76</s:v>
      </s:c>
      <s:c r="N5" s="14" t="n">
        <s:v>0</s:v>
      </s:c>
    </s:row>
    <s:row r="6" ht="18" customHeight="1">
      <s:c r="A6" s="9" t="inlineStr">
        <s:is>
          <s:t>Grains &amp; Cereals</s:t>
        </s:is>
      </s:c>
      <s:c r="B6" s="9" t="inlineStr">
        <s:is>
          <s:t>Macaroni</s:t>
        </s:is>
      </s:c>
      <s:c r="C6" s="9" t="inlineStr">
        <s:is>
          <s:t>1 lb.</s:t>
        </s:is>
      </s:c>
      <s:c r="D6" s="12" t="n">
        <s:v>0.141</s:v>
      </s:c>
      <s:c r="E6" s="13" t="n"/>
      <s:c r="F6" s="13" t="n">
        <s:v>1.6356</s:v>
      </s:c>
      <s:c r="G6" s="13" t="n">
        <s:v>58.938</s:v>
      </s:c>
      <s:c r="H6" s="13" t="n">
        <s:v>0.0987</s:v>
      </s:c>
      <s:c r="I6" s="13" t="n">
        <s:v>7.614</s:v>
      </s:c>
      <s:c r="J6" s="13" t="n">
        <s:v>0</s:v>
      </s:c>
      <s:c r="K6" s="13" t="n">
        <s:v>0.4512</s:v>
      </s:c>
      <s:c r="L6" s="13" t="n">
        <s:v>0.2679</s:v>
      </s:c>
      <s:c r="M6" s="13" t="n">
        <s:v>9.587999999999999</s:v>
      </s:c>
      <s:c r="N6" s="14" t="n">
        <s:v>0</s:v>
      </s:c>
    </s:row>
    <s:row r="7" ht="18" customHeight="1">
      <s:c r="A7" s="9" t="inlineStr">
        <s:is>
          <s:t>Grains &amp; Cereals</s:t>
        </s:is>
      </s:c>
      <s:c r="B7" s="9" t="inlineStr">
        <s:is>
          <s:t>Wheat Cereal (Enriched)</s:t>
        </s:is>
      </s:c>
      <s:c r="C7" s="9" t="inlineStr">
        <s:is>
          <s:t>28 oz.</s:t>
        </s:is>
      </s:c>
      <s:c r="D7" s="12" t="n">
        <s:v>0.242</s:v>
      </s:c>
      <s:c r="E7" s="13" t="n"/>
      <s:c r="F7" s="13" t="n">
        <s:v>2.8556</s:v>
      </s:c>
      <s:c r="G7" s="13" t="n">
        <s:v>91.23399999999999</s:v>
      </s:c>
      <s:c r="H7" s="13" t="n">
        <s:v>3.4848</s:v>
      </s:c>
      <s:c r="I7" s="13" t="n">
        <s:v>42.35</s:v>
      </s:c>
      <s:c r="J7" s="13" t="n">
        <s:v>0</s:v>
      </s:c>
      <s:c r="K7" s="13" t="n">
        <s:v>3.4848</s:v>
      </s:c>
      <s:c r="L7" s="13" t="n">
        <s:v>2.1296</s:v>
      </s:c>
      <s:c r="M7" s="13" t="n">
        <s:v>27.588</s:v>
      </s:c>
      <s:c r="N7" s="14" t="n">
        <s:v>0</s:v>
      </s:c>
    </s:row>
    <s:row r="8" ht="18" customHeight="1">
      <s:c r="A8" s="9" t="inlineStr">
        <s:is>
          <s:t>Grains &amp; Cereals</s:t>
        </s:is>
      </s:c>
      <s:c r="B8" s="9" t="inlineStr">
        <s:is>
          <s:t>Corn Flakes</s:t>
        </s:is>
      </s:c>
      <s:c r="C8" s="9" t="inlineStr">
        <s:is>
          <s:t>8 oz.</s:t>
        </s:is>
      </s:c>
      <s:c r="D8" s="12" t="n">
        <s:v>0.07099999999999999</s:v>
      </s:c>
      <s:c r="E8" s="13" t="n"/>
      <s:c r="F8" s="13" t="n">
        <s:v>0.8094</s:v>
      </s:c>
      <s:c r="G8" s="13" t="n">
        <s:v>17.892</s:v>
      </s:c>
      <s:c r="H8" s="13" t="n">
        <s:v>0.0071</s:v>
      </s:c>
      <s:c r="I8" s="13" t="n">
        <s:v>3.976</s:v>
      </s:c>
      <s:c r="J8" s="13" t="n">
        <s:v>0</s:v>
      </s:c>
      <s:c r="K8" s="13" t="n">
        <s:v>0.9585</s:v>
      </s:c>
      <s:c r="L8" s="13" t="n">
        <s:v>0.1633</s:v>
      </s:c>
      <s:c r="M8" s="13" t="n">
        <s:v>4.828</s:v>
      </s:c>
      <s:c r="N8" s="14" t="n">
        <s:v>0</s:v>
      </s:c>
    </s:row>
    <s:row r="9" ht="18" customHeight="1">
      <s:c r="A9" s="9" t="inlineStr">
        <s:is>
          <s:t>Grains &amp; Cereals</s:t>
        </s:is>
      </s:c>
      <s:c r="B9" s="9" t="inlineStr">
        <s:is>
          <s:t>Corn Meal</s:t>
        </s:is>
      </s:c>
      <s:c r="C9" s="9" t="inlineStr">
        <s:is>
          <s:t>1 lb.</s:t>
        </s:is>
      </s:c>
      <s:c r="D9" s="12" t="n">
        <s:v>0.046</s:v>
      </s:c>
      <s:c r="E9" s="13" t="n"/>
      <s:c r="F9" s="13" t="n">
        <s:v>1.656</s:v>
      </s:c>
      <s:c r="G9" s="13" t="n">
        <s:v>41.262</s:v>
      </s:c>
      <s:c r="H9" s="13" t="n">
        <s:v>0.07820000000000001</s:v>
      </s:c>
      <s:c r="I9" s="13" t="n">
        <s:v>4.554</s:v>
      </s:c>
      <s:c r="J9" s="13" t="n">
        <s:v>1.4214</s:v>
      </s:c>
      <s:c r="K9" s="13" t="n">
        <s:v>0.8004</s:v>
      </s:c>
      <s:c r="L9" s="13" t="n">
        <s:v>0.3634</s:v>
      </s:c>
      <s:c r="M9" s="13" t="n">
        <s:v>4.876</s:v>
      </s:c>
      <s:c r="N9" s="14" t="n">
        <s:v>0</s:v>
      </s:c>
    </s:row>
    <s:row r="10" ht="18" customHeight="1">
      <s:c r="A10" s="9" t="inlineStr">
        <s:is>
          <s:t>Grains &amp; Cereals</s:t>
        </s:is>
      </s:c>
      <s:c r="B10" s="9" t="inlineStr">
        <s:is>
          <s:t>Hominy Grits</s:t>
        </s:is>
      </s:c>
      <s:c r="C10" s="9" t="inlineStr">
        <s:is>
          <s:t>24 oz.</s:t>
        </s:is>
      </s:c>
      <s:c r="D10" s="12" t="n">
        <s:v>0.08500000000000001</s:v>
      </s:c>
      <s:c r="E10" s="13" t="n"/>
      <s:c r="F10" s="13" t="n">
        <s:v>2.431</s:v>
      </s:c>
      <s:c r="G10" s="13" t="n">
        <s:v>57.8</s:v>
      </s:c>
      <s:c r="H10" s="13" t="n">
        <s:v>0.068</s:v>
      </s:c>
      <s:c r="I10" s="13" t="n">
        <s:v>6.8</s:v>
      </s:c>
      <s:c r="J10" s="13" t="n">
        <s:v>0</s:v>
      </s:c>
      <s:c r="K10" s="13" t="n">
        <s:v>0.901</s:v>
      </s:c>
      <s:c r="L10" s="13" t="n">
        <s:v>0.136</s:v>
      </s:c>
      <s:c r="M10" s="13" t="n">
        <s:v>9.35</s:v>
      </s:c>
      <s:c r="N10" s="14" t="n">
        <s:v>0</s:v>
      </s:c>
    </s:row>
    <s:row r="11" ht="18" customHeight="1">
      <s:c r="A11" s="9" t="inlineStr">
        <s:is>
          <s:t>Grains &amp; Cereals</s:t>
        </s:is>
      </s:c>
      <s:c r="B11" s="9" t="inlineStr">
        <s:is>
          <s:t>Rice</s:t>
        </s:is>
      </s:c>
      <s:c r="C11" s="9" t="inlineStr">
        <s:is>
          <s:t>1 lb.</s:t>
        </s:is>
      </s:c>
      <s:c r="D11" s="12" t="n">
        <s:v>0.075</s:v>
      </s:c>
      <s:c r="E11" s="13" t="n"/>
      <s:c r="F11" s="13" t="n">
        <s:v>1.59</s:v>
      </s:c>
      <s:c r="G11" s="13" t="n">
        <s:v>34.5</s:v>
      </s:c>
      <s:c r="H11" s="13" t="n">
        <s:v>0.045</s:v>
      </s:c>
      <s:c r="I11" s="13" t="n">
        <s:v>3.075</s:v>
      </s:c>
      <s:c r="J11" s="13" t="n">
        <s:v>0</s:v>
      </s:c>
      <s:c r="K11" s="13" t="n">
        <s:v>0.15</s:v>
      </s:c>
      <s:c r="L11" s="13" t="n">
        <s:v>0.36</s:v>
      </s:c>
      <s:c r="M11" s="13" t="n">
        <s:v>4.5</s:v>
      </s:c>
      <s:c r="N11" s="14" t="n">
        <s:v>0</s:v>
      </s:c>
    </s:row>
    <s:row r="12" ht="18" customHeight="1">
      <s:c r="A12" s="9" t="inlineStr">
        <s:is>
          <s:t>Grains &amp; Cereals</s:t>
        </s:is>
      </s:c>
      <s:c r="B12" s="9" t="inlineStr">
        <s:is>
          <s:t>Rolled Oats</s:t>
        </s:is>
      </s:c>
      <s:c r="C12" s="9" t="inlineStr">
        <s:is>
          <s:t>1 lb.</s:t>
        </s:is>
      </s:c>
      <s:c r="D12" s="12" t="n">
        <s:v>0.07099999999999999</s:v>
      </s:c>
      <s:c r="E12" s="13" t="n"/>
      <s:c r="F12" s="13" t="n">
        <s:v>1.7963</s:v>
      </s:c>
      <s:c r="G12" s="13" t="n">
        <s:v>64.39700000000001</s:v>
      </s:c>
      <s:c r="H12" s="13" t="n">
        <s:v>0.3621</s:v>
      </s:c>
      <s:c r="I12" s="13" t="n">
        <s:v>24.211</s:v>
      </s:c>
      <s:c r="J12" s="13" t="n">
        <s:v>0</s:v>
      </s:c>
      <s:c r="K12" s="13" t="n">
        <s:v>2.6341</s:v>
      </s:c>
      <s:c r="L12" s="13" t="n">
        <s:v>0.6319</s:v>
      </s:c>
      <s:c r="M12" s="13" t="n">
        <s:v>4.544</s:v>
      </s:c>
      <s:c r="N12" s="14" t="n">
        <s:v>0</s:v>
      </s:c>
    </s:row>
    <s:row r="13" ht="18" customHeight="1">
      <s:c r="A13" s="9" t="inlineStr">
        <s:is>
          <s:t>Grains &amp; Cereals</s:t>
        </s:is>
      </s:c>
      <s:c r="B13" s="9" t="inlineStr">
        <s:is>
          <s:t>White Bread (Enriched)</s:t>
        </s:is>
      </s:c>
      <s:c r="C13" s="9" t="inlineStr">
        <s:is>
          <s:t>1 lb.</s:t>
        </s:is>
      </s:c>
      <s:c r="D13" s="12" t="n">
        <s:v>0.079</s:v>
      </s:c>
      <s:c r="E13" s="13" t="n"/>
      <s:c r="F13" s="13" t="n">
        <s:v>1.185</s:v>
      </s:c>
      <s:c r="G13" s="13" t="n">
        <s:v>38.552</s:v>
      </s:c>
      <s:c r="H13" s="13" t="n">
        <s:v>0.1975</s:v>
      </s:c>
      <s:c r="I13" s="13" t="n">
        <s:v>9.085000000000001</s:v>
      </s:c>
      <s:c r="J13" s="13" t="n">
        <s:v>0</s:v>
      </s:c>
      <s:c r="K13" s="13" t="n">
        <s:v>1.0902</s:v>
      </s:c>
      <s:c r="L13" s="13" t="n">
        <s:v>0.6715</s:v>
      </s:c>
      <s:c r="M13" s="13" t="n">
        <s:v>9.954000000000001</s:v>
      </s:c>
      <s:c r="N13" s="14" t="n">
        <s:v>0</s:v>
      </s:c>
    </s:row>
    <s:row r="14" ht="18" customHeight="1">
      <s:c r="A14" s="9" t="inlineStr">
        <s:is>
          <s:t>Grains &amp; Cereals</s:t>
        </s:is>
      </s:c>
      <s:c r="B14" s="9" t="inlineStr">
        <s:is>
          <s:t>Whole Wheat Bread</s:t>
        </s:is>
      </s:c>
      <s:c r="C14" s="9" t="inlineStr">
        <s:is>
          <s:t>1 lb.</s:t>
        </s:is>
      </s:c>
      <s:c r="D14" s="12" t="n">
        <s:v>0.091</s:v>
      </s:c>
      <s:c r="E14" s="13" t="n"/>
      <s:c r="F14" s="13" t="n">
        <s:v>1.1102</s:v>
      </s:c>
      <s:c r="G14" s="13" t="n">
        <s:v>44.044</s:v>
      </s:c>
      <s:c r="H14" s="13" t="n">
        <s:v>0.2457</s:v>
      </s:c>
      <s:c r="I14" s="13" t="n">
        <s:v>11.375</s:v>
      </s:c>
      <s:c r="J14" s="13" t="n">
        <s:v>0</s:v>
      </s:c>
      <s:c r="K14" s="13" t="n">
        <s:v>1.2649</s:v>
      </s:c>
      <s:c r="L14" s="13" t="n">
        <s:v>0.5824</s:v>
      </s:c>
      <s:c r="M14" s="13" t="n">
        <s:v>14.56</s:v>
      </s:c>
      <s:c r="N14" s="14" t="n">
        <s:v>0</s:v>
      </s:c>
    </s:row>
    <s:row r="15" ht="18" customHeight="1">
      <s:c r="A15" s="9" t="inlineStr">
        <s:is>
          <s:t>Grains &amp; Cereals</s:t>
        </s:is>
      </s:c>
      <s:c r="B15" s="9" t="inlineStr">
        <s:is>
          <s:t>Rye Bread</s:t>
        </s:is>
      </s:c>
      <s:c r="C15" s="9" t="inlineStr">
        <s:is>
          <s:t>1 lb.</s:t>
        </s:is>
      </s:c>
      <s:c r="D15" s="12" t="n">
        <s:v>0.091</s:v>
      </s:c>
      <s:c r="E15" s="13" t="n"/>
      <s:c r="F15" s="13" t="n">
        <s:v>1.1284</s:v>
      </s:c>
      <s:c r="G15" s="13" t="n">
        <s:v>39.949</s:v>
      </s:c>
      <s:c r="H15" s="13" t="n">
        <s:v>0.1001</s:v>
      </s:c>
      <s:c r="I15" s="13" t="n">
        <s:v>7.462</s:v>
      </s:c>
      <s:c r="J15" s="13" t="n">
        <s:v>0</s:v>
      </s:c>
      <s:c r="K15" s="13" t="n">
        <s:v>0.9009</s:v>
      </s:c>
      <s:c r="L15" s="13" t="n">
        <s:v>0.273</s:v>
      </s:c>
      <s:c r="M15" s="13" t="n">
        <s:v>6.006</s:v>
      </s:c>
      <s:c r="N15" s="14" t="n">
        <s:v>0</s:v>
      </s:c>
    </s:row>
    <s:row r="16" ht="18" customHeight="1">
      <s:c r="A16" s="9" t="inlineStr">
        <s:is>
          <s:t>Grains &amp; Cereals</s:t>
        </s:is>
      </s:c>
      <s:c r="B16" s="9" t="inlineStr">
        <s:is>
          <s:t>Pound Cake</s:t>
        </s:is>
      </s:c>
      <s:c r="C16" s="9" t="inlineStr">
        <s:is>
          <s:t>1 lb.</s:t>
        </s:is>
      </s:c>
      <s:c r="D16" s="12" t="n">
        <s:v>0.248</s:v>
      </s:c>
      <s:c r="E16" s="13" t="n"/>
      <s:c r="F16" s="13" t="n">
        <s:v>1.984</s:v>
      </s:c>
      <s:c r="G16" s="13" t="n">
        <s:v>32.24</s:v>
      </s:c>
      <s:c r="H16" s="13" t="n">
        <s:v>0.0992</s:v>
      </s:c>
      <s:c r="I16" s="13" t="n">
        <s:v>7.688</s:v>
      </s:c>
      <s:c r="J16" s="13" t="n">
        <s:v>4.6872</s:v>
      </s:c>
      <s:c r="K16" s="13" t="n">
        <s:v>0.6944</s:v>
      </s:c>
      <s:c r="L16" s="13" t="n">
        <s:v>0.744</s:v>
      </s:c>
      <s:c r="M16" s="13" t="n">
        <s:v>4.216</s:v>
      </s:c>
      <s:c r="N16" s="14" t="n">
        <s:v>0</s:v>
      </s:c>
    </s:row>
    <s:row r="17" ht="18" customHeight="1">
      <s:c r="A17" s="9" t="inlineStr">
        <s:is>
          <s:t>Grains &amp; Cereals</s:t>
        </s:is>
      </s:c>
      <s:c r="B17" s="9" t="inlineStr">
        <s:is>
          <s:t>Soda Crackers</s:t>
        </s:is>
      </s:c>
      <s:c r="C17" s="9" t="inlineStr">
        <s:is>
          <s:t>1 lb.</s:t>
        </s:is>
      </s:c>
      <s:c r="D17" s="12" t="n">
        <s:v>0.151</s:v>
      </s:c>
      <s:c r="E17" s="13" t="n"/>
      <s:c r="F17" s="13" t="n">
        <s:v>1.8875</s:v>
      </s:c>
      <s:c r="G17" s="13" t="n">
        <s:v>43.488</s:v>
      </s:c>
      <s:c r="H17" s="13" t="n">
        <s:v>0.0755</s:v>
      </s:c>
      <s:c r="I17" s="13" t="n">
        <s:v>7.55</s:v>
      </s:c>
      <s:c r="J17" s="13" t="n">
        <s:v>0</s:v>
      </s:c>
      <s:c r="K17" s="13" t="n">
        <s:v>0</s:v>
      </s:c>
      <s:c r="L17" s="13" t="n">
        <s:v>0</s:v>
      </s:c>
      <s:c r="M17" s="13" t="n">
        <s:v>0</s:v>
      </s:c>
      <s:c r="N17" s="14" t="n">
        <s:v>0</s:v>
      </s:c>
    </s:row>
    <s:row r="18" ht="18" customHeight="1">
      <s:c r="A18" s="9" t="inlineStr">
        <s:is>
          <s:t>Dairy &amp; Eggs</s:t>
        </s:is>
      </s:c>
      <s:c r="B18" s="9" t="inlineStr">
        <s:is>
          <s:t>Milk</s:t>
        </s:is>
      </s:c>
      <s:c r="C18" s="9" t="inlineStr">
        <s:is>
          <s:t>1 qt.</s:t>
        </s:is>
      </s:c>
      <s:c r="D18" s="12" t="n">
        <s:v>0.11</s:v>
      </s:c>
      <s:c r="E18" s="13" t="n"/>
      <s:c r="F18" s="13" t="n">
        <s:v>0.671</s:v>
      </s:c>
      <s:c r="G18" s="13" t="n">
        <s:v>34.1</s:v>
      </s:c>
      <s:c r="H18" s="13" t="n">
        <s:v>1.155</s:v>
      </s:c>
      <s:c r="I18" s="13" t="n">
        <s:v>1.98</s:v>
      </s:c>
      <s:c r="J18" s="13" t="n">
        <s:v>1.848</s:v>
      </s:c>
      <s:c r="K18" s="13" t="n">
        <s:v>0.44</s:v>
      </s:c>
      <s:c r="L18" s="13" t="n">
        <s:v>1.76</s:v>
      </s:c>
      <s:c r="M18" s="13" t="n">
        <s:v>0.77</s:v>
      </s:c>
      <s:c r="N18" s="14" t="n">
        <s:v>19.47</s:v>
      </s:c>
    </s:row>
    <s:row r="19" ht="18" customHeight="1">
      <s:c r="A19" s="9" t="inlineStr">
        <s:is>
          <s:t>Dairy &amp; Eggs</s:t>
        </s:is>
      </s:c>
      <s:c r="B19" s="9" t="inlineStr">
        <s:is>
          <s:t>Evaporated Milk (can)</s:t>
        </s:is>
      </s:c>
      <s:c r="C19" s="9" t="inlineStr">
        <s:is>
          <s:t>14.5 oz.</s:t>
        </s:is>
      </s:c>
      <s:c r="D19" s="12" t="n">
        <s:v>0.067</s:v>
      </s:c>
      <s:c r="E19" s="13" t="n"/>
      <s:c r="F19" s="13" t="n">
        <s:v>0.5628</s:v>
      </s:c>
      <s:c r="G19" s="13" t="n">
        <s:v>28.274</s:v>
      </s:c>
      <s:c r="H19" s="13" t="n">
        <s:v>1.0117</s:v>
      </s:c>
      <s:c r="I19" s="13" t="n">
        <s:v>0.603</s:v>
      </s:c>
      <s:c r="J19" s="13" t="n">
        <s:v>1.742</s:v>
      </s:c>
      <s:c r="K19" s="13" t="n">
        <s:v>0.201</s:v>
      </s:c>
      <s:c r="L19" s="13" t="n">
        <s:v>1.5745</s:v>
      </s:c>
      <s:c r="M19" s="13" t="n">
        <s:v>0.737</s:v>
      </s:c>
      <s:c r="N19" s="14" t="n">
        <s:v>4.02</s:v>
      </s:c>
    </s:row>
    <s:row r="20" ht="18" customHeight="1">
      <s:c r="A20" s="9" t="inlineStr">
        <s:is>
          <s:t>Dairy &amp; Eggs</s:t>
        </s:is>
      </s:c>
      <s:c r="B20" s="9" t="inlineStr">
        <s:is>
          <s:t>Butter</s:t>
        </s:is>
      </s:c>
      <s:c r="C20" s="9" t="inlineStr">
        <s:is>
          <s:t>1 lb.</s:t>
        </s:is>
      </s:c>
      <s:c r="D20" s="12" t="n">
        <s:v>0.308</s:v>
      </s:c>
      <s:c r="E20" s="13" t="n"/>
      <s:c r="F20" s="13" t="n">
        <s:v>3.3264</s:v>
      </s:c>
      <s:c r="G20" s="13" t="n">
        <s:v>2.772</s:v>
      </s:c>
      <s:c r="H20" s="13" t="n">
        <s:v>0.0616</s:v>
      </s:c>
      <s:c r="I20" s="13" t="n">
        <s:v>0.924</s:v>
      </s:c>
      <s:c r="J20" s="13" t="n">
        <s:v>13.6136</s:v>
      </s:c>
      <s:c r="K20" s="13" t="n">
        <s:v>0</s:v>
      </s:c>
      <s:c r="L20" s="13" t="n">
        <s:v>0.0616</s:v>
      </s:c>
      <s:c r="M20" s="13" t="n">
        <s:v>0.616</s:v>
      </s:c>
      <s:c r="N20" s="14" t="n">
        <s:v>0</s:v>
      </s:c>
    </s:row>
    <s:row r="21" ht="18" customHeight="1">
      <s:c r="A21" s="9" t="inlineStr">
        <s:is>
          <s:t>Dairy &amp; Eggs</s:t>
        </s:is>
      </s:c>
      <s:c r="B21" s="9" t="inlineStr">
        <s:is>
          <s:t>Oleomargarine</s:t>
        </s:is>
      </s:c>
      <s:c r="C21" s="9" t="inlineStr">
        <s:is>
          <s:t>1 lb.</s:t>
        </s:is>
      </s:c>
      <s:c r="D21" s="12" t="n">
        <s:v>0.161</s:v>
      </s:c>
      <s:c r="E21" s="13" t="n"/>
      <s:c r="F21" s="13" t="n">
        <s:v>3.3166</s:v>
      </s:c>
      <s:c r="G21" s="13" t="n">
        <s:v>2.737</s:v>
      </s:c>
      <s:c r="H21" s="13" t="n">
        <s:v>0.09660000000000001</s:v>
      </s:c>
      <s:c r="I21" s="13" t="n">
        <s:v>0.966</s:v>
      </s:c>
      <s:c r="J21" s="13" t="n">
        <s:v>8.9838</s:v>
      </s:c>
      <s:c r="K21" s="13" t="n">
        <s:v>0.0322</s:v>
      </s:c>
      <s:c r="L21" s="13" t="n">
        <s:v>0</s:v>
      </s:c>
      <s:c r="M21" s="13" t="n">
        <s:v>0</s:v>
      </s:c>
      <s:c r="N21" s="14" t="n">
        <s:v>0</s:v>
      </s:c>
    </s:row>
    <s:row r="22" ht="18" customHeight="1">
      <s:c r="A22" s="9" t="inlineStr">
        <s:is>
          <s:t>Dairy &amp; Eggs</s:t>
        </s:is>
      </s:c>
      <s:c r="B22" s="9" t="inlineStr">
        <s:is>
          <s:t>Eggs</s:t>
        </s:is>
      </s:c>
      <s:c r="C22" s="9" t="inlineStr">
        <s:is>
          <s:t>1 doz.</s:t>
        </s:is>
      </s:c>
      <s:c r="D22" s="12" t="n">
        <s:v>0.326</s:v>
      </s:c>
      <s:c r="E22" s="13" t="n"/>
      <s:c r="F22" s="13" t="n">
        <s:v>0.9454</s:v>
      </s:c>
      <s:c r="G22" s="13" t="n">
        <s:v>77.58799999999999</s:v>
      </s:c>
      <s:c r="H22" s="13" t="n">
        <s:v>0.326</s:v>
      </s:c>
      <s:c r="I22" s="13" t="n">
        <s:v>16.952</s:v>
      </s:c>
      <s:c r="J22" s="13" t="n">
        <s:v>6.0636</s:v>
      </s:c>
      <s:c r="K22" s="13" t="n">
        <s:v>0.9127999999999999</s:v>
      </s:c>
      <s:c r="L22" s="13" t="n">
        <s:v>2.119</s:v>
      </s:c>
      <s:c r="M22" s="13" t="n">
        <s:v>0.326</s:v>
      </s:c>
      <s:c r="N22" s="14" t="n">
        <s:v>0</s:v>
      </s:c>
    </s:row>
    <s:row r="23" ht="18" customHeight="1">
      <s:c r="A23" s="9" t="inlineStr">
        <s:is>
          <s:t>Dairy &amp; Eggs</s:t>
        </s:is>
      </s:c>
      <s:c r="B23" s="9" t="inlineStr">
        <s:is>
          <s:t>Cheese (Cheddar)</s:t>
        </s:is>
      </s:c>
      <s:c r="C23" s="9" t="inlineStr">
        <s:is>
          <s:t>1 lb.</s:t>
        </s:is>
      </s:c>
      <s:c r="D23" s="12" t="n">
        <s:v>0.242</s:v>
      </s:c>
      <s:c r="E23" s="13" t="n"/>
      <s:c r="F23" s="13" t="n">
        <s:v>1.7908</s:v>
      </s:c>
      <s:c r="G23" s="13" t="n">
        <s:v>108.416</s:v>
      </s:c>
      <s:c r="H23" s="13" t="n">
        <s:v>3.9688</s:v>
      </s:c>
      <s:c r="I23" s="13" t="n">
        <s:v>4.598</s:v>
      </s:c>
      <s:c r="J23" s="13" t="n">
        <s:v>6.8002</s:v>
      </s:c>
      <s:c r="K23" s="13" t="n">
        <s:v>0.1936</s:v>
      </s:c>
      <s:c r="L23" s="13" t="n">
        <s:v>2.4926</s:v>
      </s:c>
      <s:c r="M23" s="13" t="n">
        <s:v>0.968</s:v>
      </s:c>
      <s:c r="N23" s="14" t="n">
        <s:v>0</s:v>
      </s:c>
    </s:row>
    <s:row r="24" ht="18" customHeight="1">
      <s:c r="A24" s="9" t="inlineStr">
        <s:is>
          <s:t>Dairy &amp; Eggs</s:t>
        </s:is>
      </s:c>
      <s:c r="B24" s="9" t="inlineStr">
        <s:is>
          <s:t>Cream</s:t>
        </s:is>
      </s:c>
      <s:c r="C24" s="9" t="inlineStr">
        <s:is>
          <s:t>1/2 pt.</s:t>
        </s:is>
      </s:c>
      <s:c r="D24" s="12" t="n">
        <s:v>0.141</s:v>
      </s:c>
      <s:c r="E24" s="13" t="n"/>
      <s:c r="F24" s="13" t="n">
        <s:v>0.4935</s:v>
      </s:c>
      <s:c r="G24" s="13" t="n">
        <s:v>6.909</s:v>
      </s:c>
      <s:c r="H24" s="13" t="n">
        <s:v>0.2397</s:v>
      </s:c>
      <s:c r="I24" s="13" t="n">
        <s:v>0.423</s:v>
      </s:c>
      <s:c r="J24" s="13" t="n">
        <s:v>2.3829</s:v>
      </s:c>
      <s:c r="K24" s="13" t="n">
        <s:v>0.08459999999999999</s:v>
      </s:c>
      <s:c r="L24" s="13" t="n">
        <s:v>0.3525</s:v>
      </s:c>
      <s:c r="M24" s="13" t="n">
        <s:v>0</s:v>
      </s:c>
      <s:c r="N24" s="14" t="n">
        <s:v>2.397</s:v>
      </s:c>
    </s:row>
    <s:row r="25" ht="18" customHeight="1">
      <s:c r="A25" s="9" t="inlineStr">
        <s:is>
          <s:t>Fats &amp; Oils</s:t>
        </s:is>
      </s:c>
      <s:c r="B25" s="9" t="inlineStr">
        <s:is>
          <s:t>Peanut Butter</s:t>
        </s:is>
      </s:c>
      <s:c r="C25" s="9" t="inlineStr">
        <s:is>
          <s:t>1 lb.</s:t>
        </s:is>
      </s:c>
      <s:c r="D25" s="12" t="n">
        <s:v>0.179</s:v>
      </s:c>
      <s:c r="E25" s="13" t="n"/>
      <s:c r="F25" s="13" t="n">
        <s:v>2.8103</s:v>
      </s:c>
      <s:c r="G25" s="13" t="n">
        <s:v>118.319</s:v>
      </s:c>
      <s:c r="H25" s="13" t="n">
        <s:v>0.179</s:v>
      </s:c>
      <s:c r="I25" s="13" t="n">
        <s:v>8.592000000000001</s:v>
      </s:c>
      <s:c r="J25" s="13" t="n">
        <s:v>0</s:v>
      </s:c>
      <s:c r="K25" s="13" t="n">
        <s:v>1.7184</s:v>
      </s:c>
      <s:c r="L25" s="13" t="n">
        <s:v>1.4499</s:v>
      </s:c>
      <s:c r="M25" s="13" t="n">
        <s:v>84.309</s:v>
      </s:c>
      <s:c r="N25" s="14" t="n">
        <s:v>0</s:v>
      </s:c>
    </s:row>
    <s:row r="26" ht="18" customHeight="1">
      <s:c r="A26" s="9" t="inlineStr">
        <s:is>
          <s:t>Fats &amp; Oils</s:t>
        </s:is>
      </s:c>
      <s:c r="B26" s="9" t="inlineStr">
        <s:is>
          <s:t>Mayonnaise</s:t>
        </s:is>
      </s:c>
      <s:c r="C26" s="9" t="inlineStr">
        <s:is>
          <s:t>1/2 pt.</s:t>
        </s:is>
      </s:c>
      <s:c r="D26" s="12" t="n">
        <s:v>0.167</s:v>
      </s:c>
      <s:c r="E26" s="13" t="n"/>
      <s:c r="F26" s="13" t="n">
        <s:v>1.4362</s:v>
      </s:c>
      <s:c r="G26" s="13" t="n">
        <s:v>3.006</s:v>
      </s:c>
      <s:c r="H26" s="13" t="n">
        <s:v>0.0334</s:v>
      </s:c>
      <s:c r="I26" s="13" t="n">
        <s:v>1.336</s:v>
      </s:c>
      <s:c r="J26" s="13" t="n">
        <s:v>0.4509</s:v>
      </s:c>
      <s:c r="K26" s="13" t="n">
        <s:v>0.0668</s:v>
      </s:c>
      <s:c r="L26" s="13" t="n">
        <s:v>0.0835</s:v>
      </s:c>
      <s:c r="M26" s="13" t="n">
        <s:v>0</s:v>
      </s:c>
      <s:c r="N26" s="14" t="n">
        <s:v>0</s:v>
      </s:c>
    </s:row>
    <s:row r="27" ht="18" customHeight="1">
      <s:c r="A27" s="9" t="inlineStr">
        <s:is>
          <s:t>Fats &amp; Oils</s:t>
        </s:is>
      </s:c>
      <s:c r="B27" s="9" t="inlineStr">
        <s:is>
          <s:t>Crisco</s:t>
        </s:is>
      </s:c>
      <s:c r="C27" s="9" t="inlineStr">
        <s:is>
          <s:t>1 lb.</s:t>
        </s:is>
      </s:c>
      <s:c r="D27" s="12" t="n">
        <s:v>0.203</s:v>
      </s:c>
      <s:c r="E27" s="13" t="n"/>
      <s:c r="F27" s="13" t="n">
        <s:v>4.0803</s:v>
      </s:c>
      <s:c r="G27" s="13" t="n">
        <s:v>0</s:v>
      </s:c>
      <s:c r="H27" s="13" t="n">
        <s:v>0</s:v>
      </s:c>
      <s:c r="I27" s="13" t="n">
        <s:v>0</s:v>
      </s:c>
      <s:c r="J27" s="13" t="n">
        <s:v>0</s:v>
      </s:c>
      <s:c r="K27" s="13" t="n">
        <s:v>0</s:v>
      </s:c>
      <s:c r="L27" s="13" t="n">
        <s:v>0</s:v>
      </s:c>
      <s:c r="M27" s="13" t="n">
        <s:v>0</s:v>
      </s:c>
      <s:c r="N27" s="14" t="n">
        <s:v>0</s:v>
      </s:c>
    </s:row>
    <s:row r="28" ht="18" customHeight="1">
      <s:c r="A28" s="9" t="inlineStr">
        <s:is>
          <s:t>Fats &amp; Oils</s:t>
        </s:is>
      </s:c>
      <s:c r="B28" s="9" t="inlineStr">
        <s:is>
          <s:t>Lard</s:t>
        </s:is>
      </s:c>
      <s:c r="C28" s="9" t="inlineStr">
        <s:is>
          <s:t>1 lb.</s:t>
        </s:is>
      </s:c>
      <s:c r="D28" s="12" t="n">
        <s:v>0.098</s:v>
      </s:c>
      <s:c r="E28" s="13" t="n"/>
      <s:c r="F28" s="13" t="n">
        <s:v>4.0866</s:v>
      </s:c>
      <s:c r="G28" s="13" t="n">
        <s:v>0</s:v>
      </s:c>
      <s:c r="H28" s="13" t="n">
        <s:v>0</s:v>
      </s:c>
      <s:c r="I28" s="13" t="n">
        <s:v>0</s:v>
      </s:c>
      <s:c r="J28" s="13" t="n">
        <s:v>0.0196</s:v>
      </s:c>
      <s:c r="K28" s="13" t="n">
        <s:v>0</s:v>
      </s:c>
      <s:c r="L28" s="13" t="n">
        <s:v>0.049</s:v>
      </s:c>
      <s:c r="M28" s="13" t="n">
        <s:v>0.49</s:v>
      </s:c>
      <s:c r="N28" s="14" t="n">
        <s:v>0</s:v>
      </s:c>
    </s:row>
    <s:row r="29" ht="18" customHeight="1">
      <s:c r="A29" s="9" t="inlineStr">
        <s:is>
          <s:t>Meat, Poultry &amp; Fish</s:t>
        </s:is>
      </s:c>
      <s:c r="B29" s="9" t="inlineStr">
        <s:is>
          <s:t>Sirloin Steak</s:t>
        </s:is>
      </s:c>
      <s:c r="C29" s="9" t="inlineStr">
        <s:is>
          <s:t>1 lb.</s:t>
        </s:is>
      </s:c>
      <s:c r="D29" s="12" t="n">
        <s:v>0.396</s:v>
      </s:c>
      <s:c r="E29" s="13" t="n"/>
      <s:c r="F29" s="13" t="n">
        <s:v>1.1484</s:v>
      </s:c>
      <s:c r="G29" s="13" t="n">
        <s:v>65.736</s:v>
      </s:c>
      <s:c r="H29" s="13" t="n">
        <s:v>0.0396</s:v>
      </s:c>
      <s:c r="I29" s="13" t="n">
        <s:v>13.464</s:v>
      </s:c>
      <s:c r="J29" s="13" t="n">
        <s:v>0.07920000000000001</s:v>
      </s:c>
      <s:c r="K29" s="13" t="n">
        <s:v>0.8316</s:v>
      </s:c>
      <s:c r="L29" s="13" t="n">
        <s:v>1.1484</s:v>
      </s:c>
      <s:c r="M29" s="13" t="n">
        <s:v>27.324</s:v>
      </s:c>
      <s:c r="N29" s="14" t="n">
        <s:v>0</s:v>
      </s:c>
    </s:row>
    <s:row r="30" ht="18" customHeight="1">
      <s:c r="A30" s="9" t="inlineStr">
        <s:is>
          <s:t>Meat, Poultry &amp; Fish</s:t>
        </s:is>
      </s:c>
      <s:c r="B30" s="9" t="inlineStr">
        <s:is>
          <s:t>Round Steak</s:t>
        </s:is>
      </s:c>
      <s:c r="C30" s="9" t="inlineStr">
        <s:is>
          <s:t>1 lb.</s:t>
        </s:is>
      </s:c>
      <s:c r="D30" s="12" t="n">
        <s:v>0.364</s:v>
      </s:c>
      <s:c r="E30" s="13" t="n"/>
      <s:c r="F30" s="13" t="n">
        <s:v>0.8008</s:v>
      </s:c>
      <s:c r="G30" s="13" t="n">
        <s:v>77.896</s:v>
      </s:c>
      <s:c r="H30" s="13" t="n">
        <s:v>0.0364</s:v>
      </s:c>
      <s:c r="I30" s="13" t="n">
        <s:v>11.648</s:v>
      </s:c>
      <s:c r="J30" s="13" t="n">
        <s:v>0.1456</s:v>
      </s:c>
      <s:c r="K30" s="13" t="n">
        <s:v>0.91</s:v>
      </s:c>
      <s:c r="L30" s="13" t="n">
        <s:v>0.8736</s:v>
      </s:c>
      <s:c r="M30" s="13" t="n">
        <s:v>31.668</s:v>
      </s:c>
      <s:c r="N30" s="14" t="n">
        <s:v>0</s:v>
      </s:c>
    </s:row>
    <s:row r="31" ht="18" customHeight="1">
      <s:c r="A31" s="9" t="inlineStr">
        <s:is>
          <s:t>Meat, Poultry &amp; Fish</s:t>
        </s:is>
      </s:c>
      <s:c r="B31" s="9" t="inlineStr">
        <s:is>
          <s:t>Rib Roast</s:t>
        </s:is>
      </s:c>
      <s:c r="C31" s="9" t="inlineStr">
        <s:is>
          <s:t>1 lb.</s:t>
        </s:is>
      </s:c>
      <s:c r="D31" s="12" t="n">
        <s:v>0.292</s:v>
      </s:c>
      <s:c r="E31" s="13" t="n"/>
      <s:c r="F31" s="13" t="n">
        <s:v>0.9928</s:v>
      </s:c>
      <s:c r="G31" s="13" t="n">
        <s:v>62.196</s:v>
      </s:c>
      <s:c r="H31" s="13" t="n">
        <s:v>0.0292</s:v>
      </s:c>
      <s:c r="I31" s="13" t="n">
        <s:v>9.635999999999999</s:v>
      </s:c>
      <s:c r="J31" s="13" t="n">
        <s:v>0</s:v>
      </s:c>
      <s:c r="K31" s="13" t="n">
        <s:v>0</s:v>
      </s:c>
      <s:c r="L31" s="13" t="n">
        <s:v>0.584</s:v>
      </s:c>
      <s:c r="M31" s="13" t="n">
        <s:v>0</s:v>
      </s:c>
      <s:c r="N31" s="14" t="n">
        <s:v>0</s:v>
      </s:c>
    </s:row>
    <s:row r="32" ht="18" customHeight="1">
      <s:c r="A32" s="9" t="inlineStr">
        <s:is>
          <s:t>Meat, Poultry &amp; Fish</s:t>
        </s:is>
      </s:c>
      <s:c r="B32" s="9" t="inlineStr">
        <s:is>
          <s:t>Chuck Roast</s:t>
        </s:is>
      </s:c>
      <s:c r="C32" s="9" t="inlineStr">
        <s:is>
          <s:t>1 lb.</s:t>
        </s:is>
      </s:c>
      <s:c r="D32" s="12" t="n">
        <s:v>0.226</s:v>
      </s:c>
      <s:c r="E32" s="13" t="n"/>
      <s:c r="F32" s="13" t="n">
        <s:v>0.8136</s:v>
      </s:c>
      <s:c r="G32" s="13" t="n">
        <s:v>69.834</s:v>
      </s:c>
      <s:c r="H32" s="13" t="n">
        <s:v>0.0452</s:v>
      </s:c>
      <s:c r="I32" s="13" t="n">
        <s:v>10.396</s:v>
      </s:c>
      <s:c r="J32" s="13" t="n">
        <s:v>0.09039999999999999</s:v>
      </s:c>
      <s:c r="K32" s="13" t="n">
        <s:v>0.226</s:v>
      </s:c>
      <s:c r="L32" s="13" t="n">
        <s:v>0.904</s:v>
      </s:c>
      <s:c r="M32" s="13" t="n">
        <s:v>27.12</s:v>
      </s:c>
      <s:c r="N32" s="14" t="n">
        <s:v>0</s:v>
      </s:c>
    </s:row>
    <s:row r="33" ht="18" customHeight="1">
      <s:c r="A33" s="9" t="inlineStr">
        <s:is>
          <s:t>Meat, Poultry &amp; Fish</s:t>
        </s:is>
      </s:c>
      <s:c r="B33" s="9" t="inlineStr">
        <s:is>
          <s:t>Plate</s:t>
        </s:is>
      </s:c>
      <s:c r="C33" s="9" t="inlineStr">
        <s:is>
          <s:t>1 lb.</s:t>
        </s:is>
      </s:c>
      <s:c r="D33" s="12" t="n">
        <s:v>0.146</s:v>
      </s:c>
      <s:c r="E33" s="13" t="n"/>
      <s:c r="F33" s="13" t="n">
        <s:v>1.241</s:v>
      </s:c>
      <s:c r="G33" s="13" t="n">
        <s:v>58.984</s:v>
      </s:c>
      <s:c r="H33" s="13" t="n">
        <s:v>0.0292</s:v>
      </s:c>
      <s:c r="I33" s="13" t="n">
        <s:v>9.052</s:v>
      </s:c>
      <s:c r="J33" s="13" t="n">
        <s:v>0</s:v>
      </s:c>
      <s:c r="K33" s="13" t="n">
        <s:v>0.1314</s:v>
      </s:c>
      <s:c r="L33" s="13" t="n">
        <s:v>0</s:v>
      </s:c>
      <s:c r="M33" s="13" t="n">
        <s:v>0</s:v>
      </s:c>
      <s:c r="N33" s="14" t="n">
        <s:v>0</s:v>
      </s:c>
    </s:row>
    <s:row r="34" ht="18" customHeight="1">
      <s:c r="A34" s="9" t="inlineStr">
        <s:is>
          <s:t>Meat, Poultry &amp; Fish</s:t>
        </s:is>
      </s:c>
      <s:c r="B34" s="9" t="inlineStr">
        <s:is>
          <s:t>Liver (Beef)</s:t>
        </s:is>
      </s:c>
      <s:c r="C34" s="9" t="inlineStr">
        <s:is>
          <s:t>1 lb.</s:t>
        </s:is>
      </s:c>
      <s:c r="D34" s="12" t="n">
        <s:v>0.268</s:v>
      </s:c>
      <s:c r="E34" s="13" t="n"/>
      <s:c r="F34" s="13" t="n">
        <s:v>0.5896</s:v>
      </s:c>
      <s:c r="G34" s="13" t="n">
        <s:v>89.244</s:v>
      </s:c>
      <s:c r="H34" s="13" t="n">
        <s:v>0.0536</s:v>
      </s:c>
      <s:c r="I34" s="13" t="n">
        <s:v>37.252</s:v>
      </s:c>
      <s:c r="J34" s="13" t="n">
        <s:v>45.3456</s:v>
      </s:c>
      <s:c r="K34" s="13" t="n">
        <s:v>1.7152</s:v>
      </s:c>
      <s:c r="L34" s="13" t="n">
        <s:v>13.6144</s:v>
      </s:c>
      <s:c r="M34" s="13" t="n">
        <s:v>84.688</s:v>
      </s:c>
      <s:c r="N34" s="14" t="n">
        <s:v>140.7</s:v>
      </s:c>
    </s:row>
    <s:row r="35" ht="18" customHeight="1">
      <s:c r="A35" s="9" t="inlineStr">
        <s:is>
          <s:t>Meat, Poultry &amp; Fish</s:t>
        </s:is>
      </s:c>
      <s:c r="B35" s="9" t="inlineStr">
        <s:is>
          <s:t>Leg of Lamb</s:t>
        </s:is>
      </s:c>
      <s:c r="C35" s="9" t="inlineStr">
        <s:is>
          <s:t>1 lb.</s:t>
        </s:is>
      </s:c>
      <s:c r="D35" s="12" t="n">
        <s:v>0.276</s:v>
      </s:c>
      <s:c r="E35" s="13" t="n"/>
      <s:c r="F35" s="13" t="n">
        <s:v>0.8556</s:v>
      </s:c>
      <s:c r="G35" s="13" t="n">
        <s:v>67.62</s:v>
      </s:c>
      <s:c r="H35" s="13" t="n">
        <s:v>0.0276</s:v>
      </s:c>
      <s:c r="I35" s="13" t="n">
        <s:v>5.52</s:v>
      </s:c>
      <s:c r="J35" s="13" t="n">
        <s:v>0</s:v>
      </s:c>
      <s:c r="K35" s="13" t="n">
        <s:v>0.7728</s:v>
      </s:c>
      <s:c r="L35" s="13" t="n">
        <s:v>1.0764</s:v>
      </s:c>
      <s:c r="M35" s="13" t="n">
        <s:v>23.736</s:v>
      </s:c>
      <s:c r="N35" s="14" t="n">
        <s:v>0</s:v>
      </s:c>
    </s:row>
    <s:row r="36" ht="18" customHeight="1">
      <s:c r="A36" s="9" t="inlineStr">
        <s:is>
          <s:t>Meat, Poultry &amp; Fish</s:t>
        </s:is>
      </s:c>
      <s:c r="B36" s="9" t="inlineStr">
        <s:is>
          <s:t>Lamb Chops (Rib)</s:t>
        </s:is>
      </s:c>
      <s:c r="C36" s="9" t="inlineStr">
        <s:is>
          <s:t>1 lb.</s:t>
        </s:is>
      </s:c>
      <s:c r="D36" s="12" t="n">
        <s:v>0.366</s:v>
      </s:c>
      <s:c r="E36" s="13" t="n"/>
      <s:c r="F36" s="13" t="n">
        <s:v>1.2078</s:v>
      </s:c>
      <s:c r="G36" s="13" t="n">
        <s:v>51.24</s:v>
      </s:c>
      <s:c r="H36" s="13" t="n">
        <s:v>0.0366</s:v>
      </s:c>
      <s:c r="I36" s="13" t="n">
        <s:v>5.49</s:v>
      </s:c>
      <s:c r="J36" s="13" t="n">
        <s:v>0</s:v>
      </s:c>
      <s:c r="K36" s="13" t="n">
        <s:v>0.6222</s:v>
      </s:c>
      <s:c r="L36" s="13" t="n">
        <s:v>0.9882</s:v>
      </s:c>
      <s:c r="M36" s="13" t="n">
        <s:v>19.764</s:v>
      </s:c>
      <s:c r="N36" s="14" t="n">
        <s:v>0</s:v>
      </s:c>
    </s:row>
    <s:row r="37" ht="18" customHeight="1">
      <s:c r="A37" s="9" t="inlineStr">
        <s:is>
          <s:t>Meat, Poultry &amp; Fish</s:t>
        </s:is>
      </s:c>
      <s:c r="B37" s="9" t="inlineStr">
        <s:is>
          <s:t>Pork Chops</s:t>
        </s:is>
      </s:c>
      <s:c r="C37" s="9" t="inlineStr">
        <s:is>
          <s:t>1 lb.</s:t>
        </s:is>
      </s:c>
      <s:c r="D37" s="12" t="n">
        <s:v>0.307</s:v>
      </s:c>
      <s:c r="E37" s="13" t="n"/>
      <s:c r="F37" s="13" t="n">
        <s:v>1.0745</s:v>
      </s:c>
      <s:c r="G37" s="13" t="n">
        <s:v>60.172</s:v>
      </s:c>
      <s:c r="H37" s="13" t="n">
        <s:v>0.0614</s:v>
      </s:c>
      <s:c r="I37" s="13" t="n">
        <s:v>9.210000000000001</s:v>
      </s:c>
      <s:c r="J37" s="13" t="n">
        <s:v>0</s:v>
      </s:c>
      <s:c r="K37" s="13" t="n">
        <s:v>5.3418</s:v>
      </s:c>
      <s:c r="L37" s="13" t="n">
        <s:v>0.8289</s:v>
      </s:c>
      <s:c r="M37" s="13" t="n">
        <s:v>18.42</s:v>
      </s:c>
      <s:c r="N37" s="14" t="n">
        <s:v>0</s:v>
      </s:c>
    </s:row>
    <s:row r="38" ht="18" customHeight="1">
      <s:c r="A38" s="9" t="inlineStr">
        <s:is>
          <s:t>Meat, Poultry &amp; Fish</s:t>
        </s:is>
      </s:c>
      <s:c r="B38" s="9" t="inlineStr">
        <s:is>
          <s:t>Pork Loin Roast</s:t>
        </s:is>
      </s:c>
      <s:c r="C38" s="9" t="inlineStr">
        <s:is>
          <s:t>1 lb.</s:t>
        </s:is>
      </s:c>
      <s:c r="D38" s="12" t="n">
        <s:v>0.242</s:v>
      </s:c>
      <s:c r="E38" s="13" t="n"/>
      <s:c r="F38" s="13" t="n">
        <s:v>1.0648</s:v>
      </s:c>
      <s:c r="G38" s="13" t="n">
        <s:v>60.258</s:v>
      </s:c>
      <s:c r="H38" s="13" t="n">
        <s:v>0.0726</s:v>
      </s:c>
      <s:c r="I38" s="13" t="n">
        <s:v>8.954000000000001</s:v>
      </s:c>
      <s:c r="J38" s="13" t="n">
        <s:v>0</s:v>
      </s:c>
      <s:c r="K38" s="13" t="n">
        <s:v>4.4044</s:v>
      </s:c>
      <s:c r="L38" s="13" t="n">
        <s:v>0.8712</s:v>
      </s:c>
      <s:c r="M38" s="13" t="n">
        <s:v>19.118</s:v>
      </s:c>
      <s:c r="N38" s="14" t="n">
        <s:v>0</s:v>
      </s:c>
    </s:row>
    <s:row r="39" ht="18" customHeight="1">
      <s:c r="A39" s="9" t="inlineStr">
        <s:is>
          <s:t>Meat, Poultry &amp; Fish</s:t>
        </s:is>
      </s:c>
      <s:c r="B39" s="9" t="inlineStr">
        <s:is>
          <s:t>Bacon</s:t>
        </s:is>
      </s:c>
      <s:c r="C39" s="9" t="inlineStr">
        <s:is>
          <s:t>1 lb.</s:t>
        </s:is>
      </s:c>
      <s:c r="D39" s="12" t="n">
        <s:v>0.256</s:v>
      </s:c>
      <s:c r="E39" s="13" t="n"/>
      <s:c r="F39" s="13" t="n">
        <s:v>2.6624</s:v>
      </s:c>
      <s:c r="G39" s="13" t="n">
        <s:v>38.912</s:v>
      </s:c>
      <s:c r="H39" s="13" t="n">
        <s:v>0.0512</s:v>
      </s:c>
      <s:c r="I39" s="13" t="n">
        <s:v>5.888</s:v>
      </s:c>
      <s:c r="J39" s="13" t="n">
        <s:v>0</s:v>
      </s:c>
      <s:c r="K39" s="13" t="n">
        <s:v>0.4608</s:v>
      </s:c>
      <s:c r="L39" s="13" t="n">
        <s:v>0.4608</s:v>
      </s:c>
      <s:c r="M39" s="13" t="n">
        <s:v>18.176</s:v>
      </s:c>
      <s:c r="N39" s="14" t="n">
        <s:v>0</s:v>
      </s:c>
    </s:row>
    <s:row r="40" ht="18" customHeight="1">
      <s:c r="A40" s="9" t="inlineStr">
        <s:is>
          <s:t>Meat, Poultry &amp; Fish</s:t>
        </s:is>
      </s:c>
      <s:c r="B40" s="9" t="inlineStr">
        <s:is>
          <s:t>Ham, smoked</s:t>
        </s:is>
      </s:c>
      <s:c r="C40" s="9" t="inlineStr">
        <s:is>
          <s:t>1 lb.</s:t>
        </s:is>
      </s:c>
      <s:c r="D40" s="12" t="n">
        <s:v>0.274</s:v>
      </s:c>
      <s:c r="E40" s="13" t="n"/>
      <s:c r="F40" s="13" t="n">
        <s:v>1.8358</s:v>
      </s:c>
      <s:c r="G40" s="13" t="n">
        <s:v>58.088</s:v>
      </s:c>
      <s:c r="H40" s="13" t="n">
        <s:v>0.0548</s:v>
      </s:c>
      <s:c r="I40" s="13" t="n">
        <s:v>8.494</s:v>
      </s:c>
      <s:c r="J40" s="13" t="n">
        <s:v>0</s:v>
      </s:c>
      <s:c r="K40" s="13" t="n">
        <s:v>2.7126</s:v>
      </s:c>
      <s:c r="L40" s="13" t="n">
        <s:v>0.9042</s:v>
      </s:c>
      <s:c r="M40" s="13" t="n">
        <s:v>13.7</s:v>
      </s:c>
      <s:c r="N40" s="14" t="n">
        <s:v>0</s:v>
      </s:c>
    </s:row>
    <s:row r="41" ht="18" customHeight="1">
      <s:c r="A41" s="9" t="inlineStr">
        <s:is>
          <s:t>Meat, Poultry &amp; Fish</s:t>
        </s:is>
      </s:c>
      <s:c r="B41" s="9" t="inlineStr">
        <s:is>
          <s:t>Salt Pork</s:t>
        </s:is>
      </s:c>
      <s:c r="C41" s="9" t="inlineStr">
        <s:is>
          <s:t>1 lb.</s:t>
        </s:is>
      </s:c>
      <s:c r="D41" s="12" t="n">
        <s:v>0.16</s:v>
      </s:c>
      <s:c r="E41" s="13" t="n"/>
      <s:c r="F41" s="13" t="n">
        <s:v>3.008</s:v>
      </s:c>
      <s:c r="G41" s="13" t="n">
        <s:v>26.24</s:v>
      </s:c>
      <s:c r="H41" s="13" t="n">
        <s:v>0.016</s:v>
      </s:c>
      <s:c r="I41" s="13" t="n">
        <s:v>4.16</s:v>
      </s:c>
      <s:c r="J41" s="13" t="n">
        <s:v>0</s:v>
      </s:c>
      <s:c r="K41" s="13" t="n">
        <s:v>0.224</s:v>
      </s:c>
      <s:c r="L41" s="13" t="n">
        <s:v>0.288</s:v>
      </s:c>
      <s:c r="M41" s="13" t="n">
        <s:v>0</s:v>
      </s:c>
      <s:c r="N41" s="14" t="n">
        <s:v>0</s:v>
      </s:c>
    </s:row>
    <s:row r="42" ht="18" customHeight="1">
      <s:c r="A42" s="9" t="inlineStr">
        <s:is>
          <s:t>Meat, Poultry &amp; Fish</s:t>
        </s:is>
      </s:c>
      <s:c r="B42" s="9" t="inlineStr">
        <s:is>
          <s:t>Roasting Chicken</s:t>
        </s:is>
      </s:c>
      <s:c r="C42" s="9" t="inlineStr">
        <s:is>
          <s:t>1 lb.</s:t>
        </s:is>
      </s:c>
      <s:c r="D42" s="12" t="n">
        <s:v>0.303</s:v>
      </s:c>
      <s:c r="E42" s="13" t="n"/>
      <s:c r="F42" s="13" t="n">
        <s:v>0.5454</s:v>
      </s:c>
      <s:c r="G42" s="13" t="n">
        <s:v>55.752</s:v>
      </s:c>
      <s:c r="H42" s="13" t="n">
        <s:v>0.0303</s:v>
      </s:c>
      <s:c r="I42" s="13" t="n">
        <s:v>9.09</s:v>
      </s:c>
      <s:c r="J42" s="13" t="n">
        <s:v>0.0303</s:v>
      </s:c>
      <s:c r="K42" s="13" t="n">
        <s:v>0.2727</s:v>
      </s:c>
      <s:c r="L42" s="13" t="n">
        <s:v>0.5454</s:v>
      </s:c>
      <s:c r="M42" s="13" t="n">
        <s:v>20.604</s:v>
      </s:c>
      <s:c r="N42" s="14" t="n">
        <s:v>13.938</s:v>
      </s:c>
    </s:row>
    <s:row r="43" ht="18" customHeight="1">
      <s:c r="A43" s="9" t="inlineStr">
        <s:is>
          <s:t>Meat, Poultry &amp; Fish</s:t>
        </s:is>
      </s:c>
      <s:c r="B43" s="9" t="inlineStr">
        <s:is>
          <s:t>Veal Cutlets</s:t>
        </s:is>
      </s:c>
      <s:c r="C43" s="9" t="inlineStr">
        <s:is>
          <s:t>1 lb.</s:t>
        </s:is>
      </s:c>
      <s:c r="D43" s="12" t="n">
        <s:v>0.423</s:v>
      </s:c>
      <s:c r="E43" s="13" t="n"/>
      <s:c r="F43" s="13" t="n">
        <s:v>0.7191</s:v>
      </s:c>
      <s:c r="G43" s="13" t="n">
        <s:v>65.988</s:v>
      </s:c>
      <s:c r="H43" s="13" t="n">
        <s:v>0.0423</s:v>
      </s:c>
      <s:c r="I43" s="13" t="n">
        <s:v>10.152</s:v>
      </s:c>
      <s:c r="J43" s="13" t="n">
        <s:v>0</s:v>
      </s:c>
      <s:c r="K43" s="13" t="n">
        <s:v>0.5921999999999999</s:v>
      </s:c>
      <s:c r="L43" s="13" t="n">
        <s:v>1.0152</s:v>
      </s:c>
      <s:c r="M43" s="13" t="n">
        <s:v>24.111</s:v>
      </s:c>
      <s:c r="N43" s="14" t="n">
        <s:v>0</s:v>
      </s:c>
    </s:row>
    <s:row r="44" ht="18" customHeight="1">
      <s:c r="A44" s="9" t="inlineStr">
        <s:is>
          <s:t>Meat, Poultry &amp; Fish</s:t>
        </s:is>
      </s:c>
      <s:c r="B44" s="9" t="inlineStr">
        <s:is>
          <s:t>Salmon, Pink (can)</s:t>
        </s:is>
      </s:c>
      <s:c r="C44" s="9" t="inlineStr">
        <s:is>
          <s:t>16 oz.</s:t>
        </s:is>
      </s:c>
      <s:c r="D44" s="12" t="n">
        <s:v>0.13</s:v>
      </s:c>
      <s:c r="E44" s="13" t="n"/>
      <s:c r="F44" s="13" t="n">
        <s:v>0.754</s:v>
      </s:c>
      <s:c r="G44" s="13" t="n">
        <s:v>91.65000000000001</s:v>
      </s:c>
      <s:c r="H44" s="13" t="n">
        <s:v>0.884</s:v>
      </s:c>
      <s:c r="I44" s="13" t="n">
        <s:v>5.85</s:v>
      </s:c>
      <s:c r="J44" s="13" t="n">
        <s:v>0.455</s:v>
      </s:c>
      <s:c r="K44" s="13" t="n">
        <s:v>0.13</s:v>
      </s:c>
      <s:c r="L44" s="13" t="n">
        <s:v>0.637</s:v>
      </s:c>
      <s:c r="M44" s="13" t="n">
        <s:v>27.17</s:v>
      </s:c>
      <s:c r="N44" s="14" t="n">
        <s:v>0</s:v>
      </s:c>
    </s:row>
    <s:row r="45" ht="18" customHeight="1">
      <s:c r="A45" s="9" t="inlineStr">
        <s:is>
          <s:t>Fresh Fruits</s:t>
        </s:is>
      </s:c>
      <s:c r="B45" s="9" t="inlineStr">
        <s:is>
          <s:t>Apples</s:t>
        </s:is>
      </s:c>
      <s:c r="C45" s="9" t="inlineStr">
        <s:is>
          <s:t>1 lb.</s:t>
        </s:is>
      </s:c>
      <s:c r="D45" s="12" t="n">
        <s:v>0.044</s:v>
      </s:c>
      <s:c r="E45" s="13" t="n"/>
      <s:c r="F45" s="13" t="n">
        <s:v>0.2552</s:v>
      </s:c>
      <s:c r="G45" s="13" t="n">
        <s:v>1.188</s:v>
      </s:c>
      <s:c r="H45" s="13" t="n">
        <s:v>0.022</s:v>
      </s:c>
      <s:c r="I45" s="13" t="n">
        <s:v>1.584</s:v>
      </s:c>
      <s:c r="J45" s="13" t="n">
        <s:v>0.3212</s:v>
      </s:c>
      <s:c r="K45" s="13" t="n">
        <s:v>0.1584</s:v>
      </s:c>
      <s:c r="L45" s="13" t="n">
        <s:v>0.1188</s:v>
      </s:c>
      <s:c r="M45" s="13" t="n">
        <s:v>0.22</s:v>
      </s:c>
      <s:c r="N45" s="14" t="n">
        <s:v>23.936</s:v>
      </s:c>
    </s:row>
    <s:row r="46" ht="18" customHeight="1">
      <s:c r="A46" s="9" t="inlineStr">
        <s:is>
          <s:t>Fresh Fruits</s:t>
        </s:is>
      </s:c>
      <s:c r="B46" s="9" t="inlineStr">
        <s:is>
          <s:t>Bananas</s:t>
        </s:is>
      </s:c>
      <s:c r="C46" s="9" t="inlineStr">
        <s:is>
          <s:t>1 lb.</s:t>
        </s:is>
      </s:c>
      <s:c r="D46" s="12" t="n">
        <s:v>0.061</s:v>
      </s:c>
      <s:c r="E46" s="13" t="n"/>
      <s:c r="F46" s="13" t="n">
        <s:v>0.2989</s:v>
      </s:c>
      <s:c r="G46" s="13" t="n">
        <s:v>3.66</s:v>
      </s:c>
      <s:c r="H46" s="13" t="n">
        <s:v>0.0244</s:v>
      </s:c>
      <s:c r="I46" s="13" t="n">
        <s:v>1.83</s:v>
      </s:c>
      <s:c r="J46" s="13" t="n">
        <s:v>1.0614</s:v>
      </s:c>
      <s:c r="K46" s="13" t="n">
        <s:v>0.1525</s:v>
      </s:c>
      <s:c r="L46" s="13" t="n">
        <s:v>0.2135</s:v>
      </s:c>
      <s:c r="M46" s="13" t="n">
        <s:v>1.708</s:v>
      </s:c>
      <s:c r="N46" s="14" t="n">
        <s:v>30.378</s:v>
      </s:c>
    </s:row>
    <s:row r="47" ht="18" customHeight="1">
      <s:c r="A47" s="9" t="inlineStr">
        <s:is>
          <s:t>Fresh Fruits</s:t>
        </s:is>
      </s:c>
      <s:c r="B47" s="9" t="inlineStr">
        <s:is>
          <s:t>Lemons</s:t>
        </s:is>
      </s:c>
      <s:c r="C47" s="9" t="inlineStr">
        <s:is>
          <s:t>1 doz.</s:t>
        </s:is>
      </s:c>
      <s:c r="D47" s="12" t="n">
        <s:v>0.26</s:v>
      </s:c>
      <s:c r="E47" s="13" t="n"/>
      <s:c r="F47" s="13" t="n">
        <s:v>0.26</s:v>
      </s:c>
      <s:c r="G47" s="13" t="n">
        <s:v>5.46</s:v>
      </s:c>
      <s:c r="H47" s="13" t="n">
        <s:v>0.13</s:v>
      </s:c>
      <s:c r="I47" s="13" t="n">
        <s:v>3.64</s:v>
      </s:c>
      <s:c r="J47" s="13" t="n">
        <s:v>0</s:v>
      </s:c>
      <s:c r="K47" s="13" t="n">
        <s:v>0.13</s:v>
      </s:c>
      <s:c r="L47" s="13" t="n">
        <s:v>0</s:v>
      </s:c>
      <s:c r="M47" s="13" t="n">
        <s:v>1.04</s:v>
      </s:c>
      <s:c r="N47" s="14" t="n">
        <s:v>247.52</s:v>
      </s:c>
    </s:row>
    <s:row r="48" ht="18" customHeight="1">
      <s:c r="A48" s="9" t="inlineStr">
        <s:is>
          <s:t>Fresh Fruits</s:t>
        </s:is>
      </s:c>
      <s:c r="B48" s="9" t="inlineStr">
        <s:is>
          <s:t>Oranges</s:t>
        </s:is>
      </s:c>
      <s:c r="C48" s="9" t="inlineStr">
        <s:is>
          <s:t>1 doz.</s:t>
        </s:is>
      </s:c>
      <s:c r="D48" s="12" t="n">
        <s:v>0.309</s:v>
      </s:c>
      <s:c r="E48" s="13" t="n"/>
      <s:c r="F48" s="13" t="n">
        <s:v>0.6798</s:v>
      </s:c>
      <s:c r="G48" s="13" t="n">
        <s:v>12.36</s:v>
      </s:c>
      <s:c r="H48" s="13" t="n">
        <s:v>0.3399</s:v>
      </s:c>
      <s:c r="I48" s="13" t="n">
        <s:v>5.562</s:v>
      </s:c>
      <s:c r="J48" s="13" t="n">
        <s:v>3.4299</s:v>
      </s:c>
      <s:c r="K48" s="13" t="n">
        <s:v>1.1124</s:v>
      </s:c>
      <s:c r="L48" s="13" t="n">
        <s:v>0.4017</s:v>
      </s:c>
      <s:c r="M48" s="13" t="n">
        <s:v>3.09</s:v>
      </s:c>
      <s:c r="N48" s="14" t="n">
        <s:v>617.3819999999999</s:v>
      </s:c>
    </s:row>
    <s:row r="49" ht="18" customHeight="1">
      <s:c r="A49" s="9" t="inlineStr">
        <s:is>
          <s:t>Fresh Vegetables</s:t>
        </s:is>
      </s:c>
      <s:c r="B49" s="9" t="inlineStr">
        <s:is>
          <s:t>Green Beans</s:t>
        </s:is>
      </s:c>
      <s:c r="C49" s="9" t="inlineStr">
        <s:is>
          <s:t>1 lb.</s:t>
        </s:is>
      </s:c>
      <s:c r="D49" s="12" t="n">
        <s:v>0.07099999999999999</s:v>
      </s:c>
      <s:c r="E49" s="13" t="n"/>
      <s:c r="F49" s="13" t="n">
        <s:v>0.1704</s:v>
      </s:c>
      <s:c r="G49" s="13" t="n">
        <s:v>9.798</s:v>
      </s:c>
      <s:c r="H49" s="13" t="n">
        <s:v>0.2627</s:v>
      </s:c>
      <s:c r="I49" s="13" t="n">
        <s:v>5.68</s:v>
      </s:c>
      <s:c r="J49" s="13" t="n">
        <s:v>4.899</s:v>
      </s:c>
      <s:c r="K49" s="13" t="n">
        <s:v>0.3053</s:v>
      </s:c>
      <s:c r="L49" s="13" t="n">
        <s:v>0.4118</s:v>
      </s:c>
      <s:c r="M49" s="13" t="n">
        <s:v>2.627</s:v>
      </s:c>
      <s:c r="N49" s="14" t="n">
        <s:v>61.202</s:v>
      </s:c>
    </s:row>
    <s:row r="50" ht="18" customHeight="1">
      <s:c r="A50" s="9" t="inlineStr">
        <s:is>
          <s:t>Fresh Vegetables</s:t>
        </s:is>
      </s:c>
      <s:c r="B50" s="9" t="inlineStr">
        <s:is>
          <s:t>Cabbage</s:t>
        </s:is>
      </s:c>
      <s:c r="C50" s="9" t="inlineStr">
        <s:is>
          <s:t>1 lb.</s:t>
        </s:is>
      </s:c>
      <s:c r="D50" s="12" t="n">
        <s:v>0.037</s:v>
      </s:c>
      <s:c r="E50" s="13" t="n"/>
      <s:c r="F50" s="13" t="n">
        <s:v>0.09619999999999999</s:v>
      </s:c>
      <s:c r="G50" s="13" t="n">
        <s:v>4.625</s:v>
      </s:c>
      <s:c r="H50" s="13" t="n">
        <s:v>0.148</s:v>
      </s:c>
      <s:c r="I50" s="13" t="n">
        <s:v>1.332</s:v>
      </s:c>
      <s:c r="J50" s="13" t="n">
        <s:v>0.2664</s:v>
      </s:c>
      <s:c r="K50" s="13" t="n">
        <s:v>0.333</s:v>
      </s:c>
      <s:c r="L50" s="13" t="n">
        <s:v>0.1665</s:v>
      </s:c>
      <s:c r="M50" s="13" t="n">
        <s:v>0.962</s:v>
      </s:c>
      <s:c r="N50" s="14" t="n">
        <s:v>198.653</s:v>
      </s:c>
    </s:row>
    <s:row r="51" ht="18" customHeight="1">
      <s:c r="A51" s="9" t="inlineStr">
        <s:is>
          <s:t>Fresh Vegetables</s:t>
        </s:is>
      </s:c>
      <s:c r="B51" s="9" t="inlineStr">
        <s:is>
          <s:t>Carrots</s:t>
        </s:is>
      </s:c>
      <s:c r="C51" s="9" t="inlineStr">
        <s:is>
          <s:t>1 bunch</s:t>
        </s:is>
      </s:c>
      <s:c r="D51" s="12" t="n">
        <s:v>0.047</s:v>
      </s:c>
      <s:c r="E51" s="13" t="n"/>
      <s:c r="F51" s="13" t="n">
        <s:v>0.1269</s:v>
      </s:c>
      <s:c r="G51" s="13" t="n">
        <s:v>3.431</s:v>
      </s:c>
      <s:c r="H51" s="13" t="n">
        <s:v>0.1316</s:v>
      </s:c>
      <s:c r="I51" s="13" t="n">
        <s:v>2.021</s:v>
      </s:c>
      <s:c r="J51" s="13" t="n">
        <s:v>8.859500000000001</s:v>
      </s:c>
      <s:c r="K51" s="13" t="n">
        <s:v>0.2867</s:v>
      </s:c>
      <s:c r="L51" s="13" t="n">
        <s:v>0.2021</s:v>
      </s:c>
      <s:c r="M51" s="13" t="n">
        <s:v>4.183</s:v>
      </s:c>
      <s:c r="N51" s="14" t="n">
        <s:v>28.576</s:v>
      </s:c>
    </s:row>
    <s:row r="52" ht="18" customHeight="1">
      <s:c r="A52" s="9" t="inlineStr">
        <s:is>
          <s:t>Fresh Vegetables</s:t>
        </s:is>
      </s:c>
      <s:c r="B52" s="9" t="inlineStr">
        <s:is>
          <s:t>Celery</s:t>
        </s:is>
      </s:c>
      <s:c r="C52" s="9" t="inlineStr">
        <s:is>
          <s:t>1 stalk</s:t>
        </s:is>
      </s:c>
      <s:c r="D52" s="12" t="n">
        <s:v>0.073</s:v>
      </s:c>
      <s:c r="E52" s="13" t="n"/>
      <s:c r="F52" s="13" t="n">
        <s:v>0.06569999999999999</s:v>
      </s:c>
      <s:c r="G52" s="13" t="n">
        <s:v>3.723</s:v>
      </s:c>
      <s:c r="H52" s="13" t="n">
        <s:v>0.219</s:v>
      </s:c>
      <s:c r="I52" s="13" t="n">
        <s:v>1.679</s:v>
      </s:c>
      <s:c r="J52" s="13" t="n">
        <s:v>0.06569999999999999</s:v>
      </s:c>
      <s:c r="K52" s="13" t="n">
        <s:v>0.1022</s:v>
      </s:c>
      <s:c r="L52" s="13" t="n">
        <s:v>0.1022</s:v>
      </s:c>
      <s:c r="M52" s="13" t="n">
        <s:v>0.657</s:v>
      </s:c>
      <s:c r="N52" s="14" t="n">
        <s:v>22.849</s:v>
      </s:c>
    </s:row>
    <s:row r="53" ht="18" customHeight="1">
      <s:c r="A53" s="9" t="inlineStr">
        <s:is>
          <s:t>Fresh Vegetables</s:t>
        </s:is>
      </s:c>
      <s:c r="B53" s="9" t="inlineStr">
        <s:is>
          <s:t>Lettuce</s:t>
        </s:is>
      </s:c>
      <s:c r="C53" s="9" t="inlineStr">
        <s:is>
          <s:t>1 head</s:t>
        </s:is>
      </s:c>
      <s:c r="D53" s="12" t="n">
        <s:v>0.082</s:v>
      </s:c>
      <s:c r="E53" s="13" t="n"/>
      <s:c r="F53" s="13" t="n">
        <s:v>0.0328</s:v>
      </s:c>
      <s:c r="G53" s="13" t="n">
        <s:v>2.214</s:v>
      </s:c>
      <s:c r="H53" s="13" t="n">
        <s:v>0.0902</s:v>
      </s:c>
      <s:c r="I53" s="13" t="n">
        <s:v>1.804</s:v>
      </s:c>
      <s:c r="J53" s="13" t="n">
        <s:v>9.216799999999999</s:v>
      </s:c>
      <s:c r="K53" s="13" t="n">
        <s:v>0.1476</s:v>
      </s:c>
      <s:c r="L53" s="13" t="n">
        <s:v>0.2788</s:v>
      </s:c>
      <s:c r="M53" s="13" t="n">
        <s:v>0.902</s:v>
      </s:c>
      <s:c r="N53" s="14" t="n">
        <s:v>36.818</s:v>
      </s:c>
    </s:row>
    <s:row r="54" ht="18" customHeight="1">
      <s:c r="A54" s="9" t="inlineStr">
        <s:is>
          <s:t>Fresh Vegetables</s:t>
        </s:is>
      </s:c>
      <s:c r="B54" s="9" t="inlineStr">
        <s:is>
          <s:t>Onions</s:t>
        </s:is>
      </s:c>
      <s:c r="C54" s="9" t="inlineStr">
        <s:is>
          <s:t>1 lb.</s:t>
        </s:is>
      </s:c>
      <s:c r="D54" s="12" t="n">
        <s:v>0.036</s:v>
      </s:c>
      <s:c r="E54" s="13" t="n"/>
      <s:c r="F54" s="13" t="n">
        <s:v>0.2088</s:v>
      </s:c>
      <s:c r="G54" s="13" t="n">
        <s:v>5.976</s:v>
      </s:c>
      <s:c r="H54" s="13" t="n">
        <s:v>0.1368</s:v>
      </s:c>
      <s:c r="I54" s="13" t="n">
        <s:v>2.124</s:v>
      </s:c>
      <s:c r="J54" s="13" t="n">
        <s:v>0.5976</s:v>
      </s:c>
      <s:c r="K54" s="13" t="n">
        <s:v>0.1692</s:v>
      </s:c>
      <s:c r="L54" s="13" t="n">
        <s:v>0.2124</s:v>
      </s:c>
      <s:c r="M54" s="13" t="n">
        <s:v>0.756</s:v>
      </s:c>
      <s:c r="N54" s="14" t="n">
        <s:v>42.624</s:v>
      </s:c>
    </s:row>
    <s:row r="55" ht="18" customHeight="1">
      <s:c r="A55" s="9" t="inlineStr">
        <s:is>
          <s:t>Fresh Vegetables</s:t>
        </s:is>
      </s:c>
      <s:c r="B55" s="9" t="inlineStr">
        <s:is>
          <s:t>Potatoes</s:t>
        </s:is>
      </s:c>
      <s:c r="C55" s="9" t="inlineStr">
        <s:is>
          <s:t>15 lb.</s:t>
        </s:is>
      </s:c>
      <s:c r="D55" s="12" t="n">
        <s:v>0.34</s:v>
      </s:c>
      <s:c r="E55" s="13" t="n"/>
      <s:c r="F55" s="13" t="n">
        <s:v>4.862</s:v>
      </s:c>
      <s:c r="G55" s="13" t="n">
        <s:v>114.24</s:v>
      </s:c>
      <s:c r="H55" s="13" t="n">
        <s:v>0.612</s:v>
      </s:c>
      <s:c r="I55" s="13" t="n">
        <s:v>40.12</s:v>
      </s:c>
      <s:c r="J55" s="13" t="n">
        <s:v>2.278</s:v>
      </s:c>
      <s:c r="K55" s="13" t="n">
        <s:v>9.996</s:v>
      </s:c>
      <s:c r="L55" s="13" t="n">
        <s:v>2.414</s:v>
      </s:c>
      <s:c r="M55" s="13" t="n">
        <s:v>67.31999999999999</s:v>
      </s:c>
      <s:c r="N55" s="14" t="n">
        <s:v>857.48</s:v>
      </s:c>
    </s:row>
    <s:row r="56" ht="18" customHeight="1">
      <s:c r="A56" s="9" t="inlineStr">
        <s:is>
          <s:t>Fresh Vegetables</s:t>
        </s:is>
      </s:c>
      <s:c r="B56" s="9" t="inlineStr">
        <s:is>
          <s:t>Spinach</s:t>
        </s:is>
      </s:c>
      <s:c r="C56" s="9" t="inlineStr">
        <s:is>
          <s:t>1 lb.</s:t>
        </s:is>
      </s:c>
      <s:c r="D56" s="12" t="n">
        <s:v>0.081</s:v>
      </s:c>
      <s:c r="E56" s="13" t="n"/>
      <s:c r="F56" s="13" t="n">
        <s:v>0.0891</s:v>
      </s:c>
      <s:c r="G56" s="13" t="n">
        <s:v>8.586</s:v>
      </s:c>
      <s:c r="H56" s="13" t="n">
        <s:v>0</s:v>
      </s:c>
      <s:c r="I56" s="13" t="n">
        <s:v>11.178</s:v>
      </s:c>
      <s:c r="J56" s="13" t="n">
        <s:v>74.3904</s:v>
      </s:c>
      <s:c r="K56" s="13" t="n">
        <s:v>0.4617</s:v>
      </s:c>
      <s:c r="L56" s="13" t="n">
        <s:v>1.1178</s:v>
      </s:c>
      <s:c r="M56" s="13" t="n">
        <s:v>2.673</s:v>
      </s:c>
      <s:c r="N56" s="14" t="n">
        <s:v>223.155</s:v>
      </s:c>
    </s:row>
    <s:row r="57" ht="18" customHeight="1">
      <s:c r="A57" s="9" t="inlineStr">
        <s:is>
          <s:t>Fresh Vegetables</s:t>
        </s:is>
      </s:c>
      <s:c r="B57" s="9" t="inlineStr">
        <s:is>
          <s:t>Sweet Potatoes</s:t>
        </s:is>
      </s:c>
      <s:c r="C57" s="9" t="inlineStr">
        <s:is>
          <s:t>1 lb.</s:t>
        </s:is>
      </s:c>
      <s:c r="D57" s="12" t="n">
        <s:v>0.051</s:v>
      </s:c>
      <s:c r="E57" s="13" t="n"/>
      <s:c r="F57" s="13" t="n">
        <s:v>0.4896</s:v>
      </s:c>
      <s:c r="G57" s="13" t="n">
        <s:v>7.038</s:v>
      </s:c>
      <s:c r="H57" s="13" t="n">
        <s:v>0.1377</s:v>
      </s:c>
      <s:c r="I57" s="13" t="n">
        <s:v>2.754</s:v>
      </s:c>
      <s:c r="J57" s="13" t="n">
        <s:v>14.8257</s:v>
      </s:c>
      <s:c r="K57" s="13" t="n">
        <s:v>0.4284</s:v>
      </s:c>
      <s:c r="L57" s="13" t="n">
        <s:v>0.2754</s:v>
      </s:c>
      <s:c r="M57" s="13" t="n">
        <s:v>4.233</s:v>
      </s:c>
      <s:c r="N57" s="14" t="n">
        <s:v>97.512</s:v>
      </s:c>
    </s:row>
    <s:row r="58" ht="18" customHeight="1">
      <s:c r="A58" s="9" t="inlineStr">
        <s:is>
          <s:t>Canned Goods</s:t>
        </s:is>
      </s:c>
      <s:c r="B58" s="9" t="inlineStr">
        <s:is>
          <s:t>Peaches (can)</s:t>
        </s:is>
      </s:c>
      <s:c r="C58" s="9" t="inlineStr">
        <s:is>
          <s:t>No. 2 1/2</s:t>
        </s:is>
      </s:c>
      <s:c r="D58" s="12" t="n">
        <s:v>0.168</s:v>
      </s:c>
      <s:c r="E58" s="13" t="n"/>
      <s:c r="F58" s="13" t="n">
        <s:v>0.6216</s:v>
      </s:c>
      <s:c r="G58" s="13" t="n">
        <s:v>3.36</s:v>
      </s:c>
      <s:c r="H58" s="13" t="n">
        <s:v>0.0672</s:v>
      </s:c>
      <s:c r="I58" s="13" t="n">
        <s:v>1.68</s:v>
      </s:c>
      <s:c r="J58" s="13" t="n">
        <s:v>3.612</s:v>
      </s:c>
      <s:c r="K58" s="13" t="n">
        <s:v>0.08400000000000001</s:v>
      </s:c>
      <s:c r="L58" s="13" t="n">
        <s:v>0.168</s:v>
      </s:c>
      <s:c r="M58" s="13" t="n">
        <s:v>5.208</s:v>
      </s:c>
      <s:c r="N58" s="14" t="n">
        <s:v>32.928</s:v>
      </s:c>
    </s:row>
    <s:row r="59" ht="18" customHeight="1">
      <s:c r="A59" s="9" t="inlineStr">
        <s:is>
          <s:t>Canned Goods</s:t>
        </s:is>
      </s:c>
      <s:c r="B59" s="9" t="inlineStr">
        <s:is>
          <s:t>Pears (can)</s:t>
        </s:is>
      </s:c>
      <s:c r="C59" s="9" t="inlineStr">
        <s:is>
          <s:t>No. 2 1/2</s:t>
        </s:is>
      </s:c>
      <s:c r="D59" s="12" t="n">
        <s:v>0.204</s:v>
      </s:c>
      <s:c r="E59" s="13" t="n"/>
      <s:c r="F59" s="13" t="n">
        <s:v>0.612</s:v>
      </s:c>
      <s:c r="G59" s="13" t="n">
        <s:v>1.632</s:v>
      </s:c>
      <s:c r="H59" s="13" t="n">
        <s:v>0.0612</s:v>
      </s:c>
      <s:c r="I59" s="13" t="n">
        <s:v>1.632</s:v>
      </s:c>
      <s:c r="J59" s="13" t="n">
        <s:v>0.1632</s:v>
      </s:c>
      <s:c r="K59" s="13" t="n">
        <s:v>0.1632</s:v>
      </s:c>
      <s:c r="L59" s="13" t="n">
        <s:v>0.1632</s:v>
      </s:c>
      <s:c r="M59" s="13" t="n">
        <s:v>1.02</s:v>
      </s:c>
      <s:c r="N59" s="14" t="n">
        <s:v>16.524</s:v>
      </s:c>
    </s:row>
    <s:row r="60" ht="18" customHeight="1">
      <s:c r="A60" s="9" t="inlineStr">
        <s:is>
          <s:t>Canned Goods</s:t>
        </s:is>
      </s:c>
      <s:c r="B60" s="9" t="inlineStr">
        <s:is>
          <s:t>Pineapple (can)</s:t>
        </s:is>
      </s:c>
      <s:c r="C60" s="9" t="inlineStr">
        <s:is>
          <s:t>No. 2 1/2</s:t>
        </s:is>
      </s:c>
      <s:c r="D60" s="12" t="n">
        <s:v>0.213</s:v>
      </s:c>
      <s:c r="E60" s="13" t="n"/>
      <s:c r="F60" s="13" t="n">
        <s:v>0.5112</s:v>
      </s:c>
      <s:c r="G60" s="13" t="n">
        <s:v>3.408</s:v>
      </s:c>
      <s:c r="H60" s="13" t="n">
        <s:v>0.0852</s:v>
      </s:c>
      <s:c r="I60" s="13" t="n">
        <s:v>1.704</s:v>
      </s:c>
      <s:c r="J60" s="13" t="n">
        <s:v>0.426</s:v>
      </s:c>
      <s:c r="K60" s="13" t="n">
        <s:v>0.5964</s:v>
      </s:c>
      <s:c r="L60" s="13" t="n">
        <s:v>0.1704</s:v>
      </s:c>
      <s:c r="M60" s="13" t="n">
        <s:v>1.491</s:v>
      </s:c>
      <s:c r="N60" s="14" t="n">
        <s:v>84.98699999999999</s:v>
      </s:c>
    </s:row>
    <s:row r="61" ht="18" customHeight="1">
      <s:c r="A61" s="9" t="inlineStr">
        <s:is>
          <s:t>Canned Goods</s:t>
        </s:is>
      </s:c>
      <s:c r="B61" s="9" t="inlineStr">
        <s:is>
          <s:t>Asparagus (can)</s:t>
        </s:is>
      </s:c>
      <s:c r="C61" s="9" t="inlineStr">
        <s:is>
          <s:t>No. 2</s:t>
        </s:is>
      </s:c>
      <s:c r="D61" s="12" t="n">
        <s:v>0.277</s:v>
      </s:c>
      <s:c r="E61" s="13" t="n"/>
      <s:c r="F61" s="13" t="n">
        <s:v>0.1108</s:v>
      </s:c>
      <s:c r="G61" s="13" t="n">
        <s:v>9.141</s:v>
      </s:c>
      <s:c r="H61" s="13" t="n">
        <s:v>0.08309999999999999</s:v>
      </s:c>
      <s:c r="I61" s="13" t="n">
        <s:v>3.324</s:v>
      </s:c>
      <s:c r="J61" s="13" t="n">
        <s:v>4.5151</s:v>
      </s:c>
      <s:c r="K61" s="13" t="n">
        <s:v>0.3878</s:v>
      </s:c>
      <s:c r="L61" s="13" t="n">
        <s:v>0.5817</s:v>
      </s:c>
      <s:c r="M61" s="13" t="n">
        <s:v>4.709</s:v>
      </s:c>
      <s:c r="N61" s="14" t="n">
        <s:v>75.34399999999999</s:v>
      </s:c>
    </s:row>
    <s:row r="62" ht="18" customHeight="1">
      <s:c r="A62" s="9" t="inlineStr">
        <s:is>
          <s:t>Canned Goods</s:t>
        </s:is>
      </s:c>
      <s:c r="B62" s="9" t="inlineStr">
        <s:is>
          <s:t>Green Beans (can)</s:t>
        </s:is>
      </s:c>
      <s:c r="C62" s="9" t="inlineStr">
        <s:is>
          <s:t>No. 2</s:t>
        </s:is>
      </s:c>
      <s:c r="D62" s="12" t="n">
        <s:v>0.1</s:v>
      </s:c>
      <s:c r="E62" s="13" t="n"/>
      <s:c r="F62" s="13" t="n">
        <s:v>0.1</s:v>
      </s:c>
      <s:c r="G62" s="13" t="n">
        <s:v>5.4</s:v>
      </s:c>
      <s:c r="H62" s="13" t="n">
        <s:v>0.2</s:v>
      </s:c>
      <s:c r="I62" s="13" t="n">
        <s:v>6.5</s:v>
      </s:c>
      <s:c r="J62" s="13" t="n">
        <s:v>5.39</s:v>
      </s:c>
      <s:c r="K62" s="13" t="n">
        <s:v>0.16</s:v>
      </s:c>
      <s:c r="L62" s="13" t="n">
        <s:v>0.43</s:v>
      </s:c>
      <s:c r="M62" s="13" t="n">
        <s:v>3.2</s:v>
      </s:c>
      <s:c r="N62" s="14" t="n">
        <s:v>43.1</s:v>
      </s:c>
    </s:row>
    <s:row r="63" ht="18" customHeight="1">
      <s:c r="A63" s="9" t="inlineStr">
        <s:is>
          <s:t>Canned Goods</s:t>
        </s:is>
      </s:c>
      <s:c r="B63" s="9" t="inlineStr">
        <s:is>
          <s:t>Pork and Beans (can)</s:t>
        </s:is>
      </s:c>
      <s:c r="C63" s="9" t="inlineStr">
        <s:is>
          <s:t>16 oz.</s:t>
        </s:is>
      </s:c>
      <s:c r="D63" s="12" t="n">
        <s:v>0.07099999999999999</s:v>
      </s:c>
      <s:c r="E63" s="13" t="n"/>
      <s:c r="F63" s="13" t="n">
        <s:v>0.5325</s:v>
      </s:c>
      <s:c r="G63" s="13" t="n">
        <s:v>25.844</s:v>
      </s:c>
      <s:c r="H63" s="13" t="n">
        <s:v>0.284</s:v>
      </s:c>
      <s:c r="I63" s="13" t="n">
        <s:v>9.513999999999999</s:v>
      </s:c>
      <s:c r="J63" s="13" t="n">
        <s:v>0.2485</s:v>
      </s:c>
      <s:c r="K63" s="13" t="n">
        <s:v>0.5893</s:v>
      </s:c>
      <s:c r="L63" s="13" t="n">
        <s:v>0.5467</s:v>
      </s:c>
      <s:c r="M63" s="13" t="n">
        <s:v>3.976</s:v>
      </s:c>
      <s:c r="N63" s="14" t="n">
        <s:v>0</s:v>
      </s:c>
    </s:row>
    <s:row r="64" ht="18" customHeight="1">
      <s:c r="A64" s="9" t="inlineStr">
        <s:is>
          <s:t>Canned Goods</s:t>
        </s:is>
      </s:c>
      <s:c r="B64" s="9" t="inlineStr">
        <s:is>
          <s:t>Corn (can)</s:t>
        </s:is>
      </s:c>
      <s:c r="C64" s="9" t="inlineStr">
        <s:is>
          <s:t>No. 2</s:t>
        </s:is>
      </s:c>
      <s:c r="D64" s="12" t="n">
        <s:v>0.104</s:v>
      </s:c>
      <s:c r="E64" s="13" t="n"/>
      <s:c r="F64" s="13" t="n">
        <s:v>0.5407999999999999</s:v>
      </s:c>
      <s:c r="G64" s="13" t="n">
        <s:v>14.144</s:v>
      </s:c>
      <s:c r="H64" s="13" t="n">
        <s:v>0.0208</s:v>
      </s:c>
      <s:c r="I64" s="13" t="n">
        <s:v>1.664</s:v>
      </s:c>
      <s:c r="J64" s="13" t="n">
        <s:v>1.248</s:v>
      </s:c>
      <s:c r="K64" s="13" t="n">
        <s:v>0.1664</s:v>
      </s:c>
      <s:c r="L64" s="13" t="n">
        <s:v>0.2808</s:v>
      </s:c>
      <s:c r="M64" s="13" t="n">
        <s:v>4.368</s:v>
      </s:c>
      <s:c r="N64" s="14" t="n">
        <s:v>22.672</s:v>
      </s:c>
    </s:row>
    <s:row r="65" ht="18" customHeight="1">
      <s:c r="A65" s="9" t="inlineStr">
        <s:is>
          <s:t>Canned Goods</s:t>
        </s:is>
      </s:c>
      <s:c r="B65" s="9" t="inlineStr">
        <s:is>
          <s:t>Peas (can)</s:t>
        </s:is>
      </s:c>
      <s:c r="C65" s="9" t="inlineStr">
        <s:is>
          <s:t>No. 2</s:t>
        </s:is>
      </s:c>
      <s:c r="D65" s="12" t="n">
        <s:v>0.138</s:v>
      </s:c>
      <s:c r="E65" s="13" t="n"/>
      <s:c r="F65" s="13" t="n">
        <s:v>0.3174</s:v>
      </s:c>
      <s:c r="G65" s="13" t="n">
        <s:v>18.768</s:v>
      </s:c>
      <s:c r="H65" s="13" t="n">
        <s:v>0.0828</s:v>
      </s:c>
      <s:c r="I65" s="13" t="n">
        <s:v>6.21</s:v>
      </s:c>
      <s:c r="J65" s="13" t="n">
        <s:v>4.8162</s:v>
      </s:c>
      <s:c r="K65" s="13" t="n">
        <s:v>0.6762</s:v>
      </s:c>
      <s:c r="L65" s="13" t="n">
        <s:v>0.345</s:v>
      </s:c>
      <s:c r="M65" s="13" t="n">
        <s:v>5.106</s:v>
      </s:c>
      <s:c r="N65" s="14" t="n">
        <s:v>51.06</s:v>
      </s:c>
    </s:row>
    <s:row r="66" ht="18" customHeight="1">
      <s:c r="A66" s="9" t="inlineStr">
        <s:is>
          <s:t>Canned Goods</s:t>
        </s:is>
      </s:c>
      <s:c r="B66" s="9" t="inlineStr">
        <s:is>
          <s:t>Tomatoes (can)</s:t>
        </s:is>
      </s:c>
      <s:c r="C66" s="9" t="inlineStr">
        <s:is>
          <s:t>No. 2</s:t>
        </s:is>
      </s:c>
      <s:c r="D66" s="12" t="n">
        <s:v>0.08599999999999999</s:v>
      </s:c>
      <s:c r="E66" s="13" t="n"/>
      <s:c r="F66" s="13" t="n">
        <s:v>0.1118</s:v>
      </s:c>
      <s:c r="G66" s="13" t="n">
        <s:v>5.418</s:v>
      </s:c>
      <s:c r="H66" s="13" t="n">
        <s:v>0.0602</s:v>
      </s:c>
      <s:c r="I66" s="13" t="n">
        <s:v>3.268</s:v>
      </s:c>
      <s:c r="J66" s="13" t="n">
        <s:v>4.5752</s:v>
      </s:c>
      <s:c r="K66" s="13" t="n">
        <s:v>0.2924</s:v>
      </s:c>
      <s:c r="L66" s="13" t="n">
        <s:v>0.215</s:v>
      </s:c>
      <s:c r="M66" s="13" t="n">
        <s:v>3.096</s:v>
      </s:c>
      <s:c r="N66" s="14" t="n">
        <s:v>107.758</s:v>
      </s:c>
    </s:row>
    <s:row r="67" ht="18" customHeight="1">
      <s:c r="A67" s="9" t="inlineStr">
        <s:is>
          <s:t>Canned Goods</s:t>
        </s:is>
      </s:c>
      <s:c r="B67" s="9" t="inlineStr">
        <s:is>
          <s:t>Tomato Soup (can)</s:t>
        </s:is>
      </s:c>
      <s:c r="C67" s="9" t="inlineStr">
        <s:is>
          <s:t>10 1/2 oz.</s:t>
        </s:is>
      </s:c>
      <s:c r="D67" s="12" t="n">
        <s:v>0.076</s:v>
      </s:c>
      <s:c r="E67" s="13" t="n"/>
      <s:c r="F67" s="13" t="n">
        <s:v>0.1216</s:v>
      </s:c>
      <s:c r="G67" s="13" t="n">
        <s:v>5.396</s:v>
      </s:c>
      <s:c r="H67" s="13" t="n">
        <s:v>0.0456</s:v>
      </s:c>
      <s:c r="I67" s="13" t="n">
        <s:v>3.268</s:v>
      </s:c>
      <s:c r="J67" s="13" t="n">
        <s:v>4.4004</s:v>
      </s:c>
      <s:c r="K67" s="13" t="n">
        <s:v>0.266</s:v>
      </s:c>
      <s:c r="L67" s="13" t="n">
        <s:v>0.1824</s:v>
      </s:c>
      <s:c r="M67" s="13" t="n">
        <s:v>5.092</s:v>
      </s:c>
      <s:c r="N67" s="14" t="n">
        <s:v>65.512</s:v>
      </s:c>
    </s:row>
    <s:row r="68" ht="18" customHeight="1">
      <s:c r="A68" s="9" t="inlineStr">
        <s:is>
          <s:t>Dried Fruits &amp; Legumes</s:t>
        </s:is>
      </s:c>
      <s:c r="B68" s="9" t="inlineStr">
        <s:is>
          <s:t>Peaches, Dried</s:t>
        </s:is>
      </s:c>
      <s:c r="C68" s="9" t="inlineStr">
        <s:is>
          <s:t>1 lb.</s:t>
        </s:is>
      </s:c>
      <s:c r="D68" s="12" t="n">
        <s:v>0.157</s:v>
      </s:c>
      <s:c r="E68" s="13" t="n"/>
      <s:c r="F68" s="13" t="n">
        <s:v>1.3345</s:v>
      </s:c>
      <s:c r="G68" s="13" t="n">
        <s:v>13.659</s:v>
      </s:c>
      <s:c r="H68" s="13" t="n">
        <s:v>0.2669</s:v>
      </s:c>
      <s:c r="I68" s="13" t="n">
        <s:v>27.161</s:v>
      </s:c>
      <s:c r="J68" s="13" t="n">
        <s:v>13.6276</s:v>
      </s:c>
      <s:c r="K68" s="13" t="n">
        <s:v>0.1884</s:v>
      </s:c>
      <s:c r="L68" s="13" t="n">
        <s:v>0.6751</s:v>
      </s:c>
      <s:c r="M68" s="13" t="n">
        <s:v>8.635</s:v>
      </s:c>
      <s:c r="N68" s="14" t="n">
        <s:v>8.949</s:v>
      </s:c>
    </s:row>
    <s:row r="69" ht="18" customHeight="1">
      <s:c r="A69" s="9" t="inlineStr">
        <s:is>
          <s:t>Dried Fruits &amp; Legumes</s:t>
        </s:is>
      </s:c>
      <s:c r="B69" s="9" t="inlineStr">
        <s:is>
          <s:t>Prunes, Dried</s:t>
        </s:is>
      </s:c>
      <s:c r="C69" s="9" t="inlineStr">
        <s:is>
          <s:t>1 lb.</s:t>
        </s:is>
      </s:c>
      <s:c r="D69" s="12" t="n">
        <s:v>0.09</s:v>
      </s:c>
      <s:c r="E69" s="13" t="n"/>
      <s:c r="F69" s="13" t="n">
        <s:v>1.152</s:v>
      </s:c>
      <s:c r="G69" s="13" t="n">
        <s:v>8.91</s:v>
      </s:c>
      <s:c r="H69" s="13" t="n">
        <s:v>0.225</s:v>
      </s:c>
      <s:c r="I69" s="13" t="n">
        <s:v>13.86</s:v>
      </s:c>
      <s:c r="J69" s="13" t="n">
        <s:v>7.713</s:v>
      </s:c>
      <s:c r="K69" s="13" t="n">
        <s:v>0.351</s:v>
      </s:c>
      <s:c r="L69" s="13" t="n">
        <s:v>0.387</s:v>
      </s:c>
      <s:c r="M69" s="13" t="n">
        <s:v>5.85</s:v>
      </s:c>
      <s:c r="N69" s="14" t="n">
        <s:v>23.13</s:v>
      </s:c>
    </s:row>
    <s:row r="70" ht="18" customHeight="1">
      <s:c r="A70" s="9" t="inlineStr">
        <s:is>
          <s:t>Dried Fruits &amp; Legumes</s:t>
        </s:is>
      </s:c>
      <s:c r="B70" s="9" t="inlineStr">
        <s:is>
          <s:t>Raisins, Dried</s:t>
        </s:is>
      </s:c>
      <s:c r="C70" s="9" t="inlineStr">
        <s:is>
          <s:t>15 oz.</s:t>
        </s:is>
      </s:c>
      <s:c r="D70" s="12" t="n">
        <s:v>0.094</s:v>
      </s:c>
      <s:c r="E70" s="13" t="n"/>
      <s:c r="F70" s="13" t="n">
        <s:v>1.269</s:v>
      </s:c>
      <s:c r="G70" s="13" t="n">
        <s:v>9.776</s:v>
      </s:c>
      <s:c r="H70" s="13" t="n">
        <s:v>0.235</s:v>
      </s:c>
      <s:c r="I70" s="13" t="n">
        <s:v>12.784</s:v>
      </s:c>
      <s:c r="J70" s="13" t="n">
        <s:v>0.423</s:v>
      </s:c>
      <s:c r="K70" s="13" t="n">
        <s:v>0.5921999999999999</s:v>
      </s:c>
      <s:c r="L70" s="13" t="n">
        <s:v>0.1316</s:v>
      </s:c>
      <s:c r="M70" s="13" t="n">
        <s:v>2.256</s:v>
      </s:c>
      <s:c r="N70" s="14" t="n">
        <s:v>12.784</s:v>
      </s:c>
    </s:row>
    <s:row r="71" ht="18" customHeight="1">
      <s:c r="A71" s="9" t="inlineStr">
        <s:is>
          <s:t>Dried Fruits &amp; Legumes</s:t>
        </s:is>
      </s:c>
      <s:c r="B71" s="9" t="inlineStr">
        <s:is>
          <s:t>Peas, Dried</s:t>
        </s:is>
      </s:c>
      <s:c r="C71" s="9" t="inlineStr">
        <s:is>
          <s:t>1 lb.</s:t>
        </s:is>
      </s:c>
      <s:c r="D71" s="12" t="n">
        <s:v>0.079</s:v>
      </s:c>
      <s:c r="E71" s="13" t="n"/>
      <s:c r="F71" s="13" t="n">
        <s:v>1.58</s:v>
      </s:c>
      <s:c r="G71" s="13" t="n">
        <s:v>107.993</s:v>
      </s:c>
      <s:c r="H71" s="13" t="n">
        <s:v>0.3318</s:v>
      </s:c>
      <s:c r="I71" s="13" t="n">
        <s:v>27.255</s:v>
      </s:c>
      <s:c r="J71" s="13" t="n">
        <s:v>0.2291</s:v>
      </s:c>
      <s:c r="K71" s="13" t="n">
        <s:v>2.2673</s:v>
      </s:c>
      <s:c r="L71" s="13" t="n">
        <s:v>1.4536</s:v>
      </s:c>
      <s:c r="M71" s="13" t="n">
        <s:v>12.798</s:v>
      </s:c>
      <s:c r="N71" s="14" t="n">
        <s:v>0</s:v>
      </s:c>
    </s:row>
    <s:row r="72" ht="18" customHeight="1">
      <s:c r="A72" s="9" t="inlineStr">
        <s:is>
          <s:t>Dried Fruits &amp; Legumes</s:t>
        </s:is>
      </s:c>
      <s:c r="B72" s="9" t="inlineStr">
        <s:is>
          <s:t>Lima Beans, Dried</s:t>
        </s:is>
      </s:c>
      <s:c r="C72" s="9" t="inlineStr">
        <s:is>
          <s:t>1 lb.</s:t>
        </s:is>
      </s:c>
      <s:c r="D72" s="12" t="n">
        <s:v>0.089</s:v>
      </s:c>
      <s:c r="E72" s="13" t="n"/>
      <s:c r="F72" s="13" t="n">
        <s:v>1.5486</s:v>
      </s:c>
      <s:c r="G72" s="13" t="n">
        <s:v>93.895</s:v>
      </s:c>
      <s:c r="H72" s="13" t="n">
        <s:v>0.3293</s:v>
      </s:c>
      <s:c r="I72" s="13" t="n">
        <s:v>40.851</s:v>
      </s:c>
      <s:c r="J72" s="13" t="n">
        <s:v>0.4539</s:v>
      </s:c>
      <s:c r="K72" s="13" t="n">
        <s:v>2.3941</s:v>
      </s:c>
      <s:c r="L72" s="13" t="n">
        <s:v>3.3998</s:v>
      </s:c>
      <s:c r="M72" s="13" t="n">
        <s:v>8.276999999999999</s:v>
      </s:c>
      <s:c r="N72" s="14" t="n">
        <s:v>0</s:v>
      </s:c>
    </s:row>
    <s:row r="73" ht="18" customHeight="1">
      <s:c r="A73" s="9" t="inlineStr">
        <s:is>
          <s:t>Dried Fruits &amp; Legumes</s:t>
        </s:is>
      </s:c>
      <s:c r="B73" s="9" t="inlineStr">
        <s:is>
          <s:t>Navy Beans, Dried</s:t>
        </s:is>
      </s:c>
      <s:c r="C73" s="9" t="inlineStr">
        <s:is>
          <s:t>1 lb.</s:t>
        </s:is>
      </s:c>
      <s:c r="D73" s="12" t="n">
        <s:v>0.059</s:v>
      </s:c>
      <s:c r="E73" s="13" t="n"/>
      <s:c r="F73" s="13" t="n">
        <s:v>1.5871</s:v>
      </s:c>
      <s:c r="G73" s="13" t="n">
        <s:v>99.76900000000001</s:v>
      </s:c>
      <s:c r="H73" s="13" t="n">
        <s:v>0.6726</s:v>
      </s:c>
      <s:c r="I73" s="13" t="n">
        <s:v>46.728</s:v>
      </s:c>
      <s:c r="J73" s="13" t="n">
        <s:v>0</s:v>
      </s:c>
      <s:c r="K73" s="13" t="n">
        <s:v>2.2656</s:v>
      </s:c>
      <s:c r="L73" s="13" t="n">
        <s:v>1.4514</s:v>
      </s:c>
      <s:c r="M73" s="13" t="n">
        <s:v>12.803</s:v>
      </s:c>
      <s:c r="N73" s="14" t="n">
        <s:v>0</s:v>
      </s:c>
    </s:row>
    <s:row r="74" ht="18" customHeight="1">
      <s:c r="A74" s="9" t="inlineStr">
        <s:is>
          <s:t>Sweets &amp; Miscellaneous</s:t>
        </s:is>
      </s:c>
      <s:c r="B74" s="9" t="inlineStr">
        <s:is>
          <s:t>Coffee</s:t>
        </s:is>
      </s:c>
      <s:c r="C74" s="9" t="inlineStr">
        <s:is>
          <s:t>1 lb.</s:t>
        </s:is>
      </s:c>
      <s:c r="D74" s="12" t="n">
        <s:v>0.224</s:v>
      </s:c>
      <s:c r="E74" s="13" t="n"/>
      <s:c r="F74" s="13" t="n">
        <s:v>0</s:v>
      </s:c>
      <s:c r="G74" s="13" t="n">
        <s:v>0</s:v>
      </s:c>
      <s:c r="H74" s="13" t="n">
        <s:v>0</s:v>
      </s:c>
      <s:c r="I74" s="13" t="n">
        <s:v>0</s:v>
      </s:c>
      <s:c r="J74" s="13" t="n">
        <s:v>0</s:v>
      </s:c>
      <s:c r="K74" s="13" t="n">
        <s:v>0.896</s:v>
      </s:c>
      <s:c r="L74" s="13" t="n">
        <s:v>1.1424</s:v>
      </s:c>
      <s:c r="M74" s="13" t="n">
        <s:v>11.2</s:v>
      </s:c>
      <s:c r="N74" s="14" t="n">
        <s:v>0</s:v>
      </s:c>
    </s:row>
    <s:row r="75" ht="18" customHeight="1">
      <s:c r="A75" s="9" t="inlineStr">
        <s:is>
          <s:t>Sweets &amp; Miscellaneous</s:t>
        </s:is>
      </s:c>
      <s:c r="B75" s="9" t="inlineStr">
        <s:is>
          <s:t>Tea</s:t>
        </s:is>
      </s:c>
      <s:c r="C75" s="9" t="inlineStr">
        <s:is>
          <s:t>1/4 lb.</s:t>
        </s:is>
      </s:c>
      <s:c r="D75" s="12" t="n">
        <s:v>0.174</s:v>
      </s:c>
      <s:c r="E75" s="13" t="n"/>
      <s:c r="F75" s="13" t="n">
        <s:v>0</s:v>
      </s:c>
      <s:c r="G75" s="13" t="n">
        <s:v>0</s:v>
      </s:c>
      <s:c r="H75" s="13" t="n">
        <s:v>0</s:v>
      </s:c>
      <s:c r="I75" s="13" t="n">
        <s:v>0</s:v>
      </s:c>
      <s:c r="J75" s="13" t="n">
        <s:v>0</s:v>
      </s:c>
      <s:c r="K75" s="13" t="n">
        <s:v>0</s:v>
      </s:c>
      <s:c r="L75" s="13" t="n">
        <s:v>0.4002</s:v>
      </s:c>
      <s:c r="M75" s="13" t="n">
        <s:v>7.308</s:v>
      </s:c>
      <s:c r="N75" s="14" t="n">
        <s:v>0</s:v>
      </s:c>
    </s:row>
    <s:row r="76" ht="18" customHeight="1">
      <s:c r="A76" s="9" t="inlineStr">
        <s:is>
          <s:t>Sweets &amp; Miscellaneous</s:t>
        </s:is>
      </s:c>
      <s:c r="B76" s="9" t="inlineStr">
        <s:is>
          <s:t>Cocoa</s:t>
        </s:is>
      </s:c>
      <s:c r="C76" s="9" t="inlineStr">
        <s:is>
          <s:t>8 oz.</s:t>
        </s:is>
      </s:c>
      <s:c r="D76" s="12" t="n">
        <s:v>0.08599999999999999</s:v>
      </s:c>
      <s:c r="E76" s="13" t="n"/>
      <s:c r="F76" s="13" t="n">
        <s:v>0.7482</s:v>
      </s:c>
      <s:c r="G76" s="13" t="n">
        <s:v>20.382</s:v>
      </s:c>
      <s:c r="H76" s="13" t="n">
        <s:v>0.258</s:v>
      </s:c>
      <s:c r="I76" s="13" t="n">
        <s:v>6.192</s:v>
      </s:c>
      <s:c r="J76" s="13" t="n">
        <s:v>0</s:v>
      </s:c>
      <s:c r="K76" s="13" t="n">
        <s:v>0.172</s:v>
      </s:c>
      <s:c r="L76" s="13" t="n">
        <s:v>1.0234</s:v>
      </s:c>
      <s:c r="M76" s="13" t="n">
        <s:v>3.44</s:v>
      </s:c>
      <s:c r="N76" s="14" t="n">
        <s:v>0</s:v>
      </s:c>
    </s:row>
    <s:row r="77" ht="18" customHeight="1">
      <s:c r="A77" s="9" t="inlineStr">
        <s:is>
          <s:t>Sweets &amp; Miscellaneous</s:t>
        </s:is>
      </s:c>
      <s:c r="B77" s="9" t="inlineStr">
        <s:is>
          <s:t>Chocolate</s:t>
        </s:is>
      </s:c>
      <s:c r="C77" s="9" t="inlineStr">
        <s:is>
          <s:t>8 oz.</s:t>
        </s:is>
      </s:c>
      <s:c r="D77" s="12" t="n">
        <s:v>0.162</s:v>
      </s:c>
      <s:c r="E77" s="13" t="n"/>
      <s:c r="F77" s="13" t="n">
        <s:v>1.296</s:v>
      </s:c>
      <s:c r="G77" s="13" t="n">
        <s:v>12.474</s:v>
      </s:c>
      <s:c r="H77" s="13" t="n">
        <s:v>0.2106</s:v>
      </s:c>
      <s:c r="I77" s="13" t="n">
        <s:v>6.318</s:v>
      </s:c>
      <s:c r="J77" s="13" t="n">
        <s:v>0</s:v>
      </s:c>
      <s:c r="K77" s="13" t="n">
        <s:v>0.1458</s:v>
      </s:c>
      <s:c r="L77" s="13" t="n">
        <s:v>0.5508</s:v>
      </s:c>
      <s:c r="M77" s="13" t="n">
        <s:v>2.268</s:v>
      </s:c>
      <s:c r="N77" s="14" t="n">
        <s:v>0</s:v>
      </s:c>
    </s:row>
    <s:row r="78" ht="18" customHeight="1">
      <s:c r="A78" s="9" t="inlineStr">
        <s:is>
          <s:t>Sweets &amp; Miscellaneous</s:t>
        </s:is>
      </s:c>
      <s:c r="B78" s="9" t="inlineStr">
        <s:is>
          <s:t>Sugar</s:t>
        </s:is>
      </s:c>
      <s:c r="C78" s="9" t="inlineStr">
        <s:is>
          <s:t>10 lb.</s:t>
        </s:is>
      </s:c>
      <s:c r="D78" s="12" t="n">
        <s:v>0.517</s:v>
      </s:c>
      <s:c r="E78" s="13" t="n"/>
      <s:c r="F78" s="13" t="n">
        <s:v>18.0433</s:v>
      </s:c>
      <s:c r="G78" s="13" t="n">
        <s:v>0</s:v>
      </s:c>
      <s:c r="H78" s="13" t="n">
        <s:v>0</s:v>
      </s:c>
      <s:c r="I78" s="13" t="n">
        <s:v>0</s:v>
      </s:c>
      <s:c r="J78" s="13" t="n">
        <s:v>0</s:v>
      </s:c>
      <s:c r="K78" s="13" t="n">
        <s:v>0</s:v>
      </s:c>
      <s:c r="L78" s="13" t="n">
        <s:v>0</s:v>
      </s:c>
      <s:c r="M78" s="13" t="n">
        <s:v>0</s:v>
      </s:c>
      <s:c r="N78" s="14" t="n">
        <s:v>0</s:v>
      </s:c>
    </s:row>
    <s:row r="79" ht="18" customHeight="1">
      <s:c r="A79" s="9" t="inlineStr">
        <s:is>
          <s:t>Sweets &amp; Miscellaneous</s:t>
        </s:is>
      </s:c>
      <s:c r="B79" s="9" t="inlineStr">
        <s:is>
          <s:t>Corn Syrup</s:t>
        </s:is>
      </s:c>
      <s:c r="C79" s="9" t="inlineStr">
        <s:is>
          <s:t>24 oz.</s:t>
        </s:is>
      </s:c>
      <s:c r="D79" s="12" t="n">
        <s:v>0.137</s:v>
      </s:c>
      <s:c r="E79" s="13" t="n"/>
      <s:c r="F79" s="13" t="n">
        <s:v>2.0139</s:v>
      </s:c>
      <s:c r="G79" s="13" t="n">
        <s:v>0</s:v>
      </s:c>
      <s:c r="H79" s="13" t="n">
        <s:v>0.06850000000000001</s:v>
      </s:c>
      <s:c r="I79" s="13" t="n">
        <s:v>10.138</s:v>
      </s:c>
      <s:c r="J79" s="13" t="n">
        <s:v>0</s:v>
      </s:c>
      <s:c r="K79" s="13" t="n">
        <s:v>0</s:v>
      </s:c>
      <s:c r="L79" s="13" t="n">
        <s:v>0</s:v>
      </s:c>
      <s:c r="M79" s="13" t="n">
        <s:v>0.6850000000000001</s:v>
      </s:c>
      <s:c r="N79" s="14" t="n">
        <s:v>0</s:v>
      </s:c>
    </s:row>
    <s:row r="80" ht="18" customHeight="1">
      <s:c r="A80" s="9" t="inlineStr">
        <s:is>
          <s:t>Sweets &amp; Miscellaneous</s:t>
        </s:is>
      </s:c>
      <s:c r="B80" s="9" t="inlineStr">
        <s:is>
          <s:t>Molasses</s:t>
        </s:is>
      </s:c>
      <s:c r="C80" s="9" t="inlineStr">
        <s:is>
          <s:t>18 oz.</s:t>
        </s:is>
      </s:c>
      <s:c r="D80" s="12" t="n">
        <s:v>0.136</s:v>
      </s:c>
      <s:c r="E80" s="13" t="n"/>
      <s:c r="F80" s="13" t="n">
        <s:v>1.224</s:v>
      </s:c>
      <s:c r="G80" s="13" t="n">
        <s:v>0</s:v>
      </s:c>
      <s:c r="H80" s="13" t="n">
        <s:v>1.4008</s:v>
      </s:c>
      <s:c r="I80" s="13" t="n">
        <s:v>33.184</s:v>
      </s:c>
      <s:c r="J80" s="13" t="n">
        <s:v>0</s:v>
      </s:c>
      <s:c r="K80" s="13" t="n">
        <s:v>0.2584</s:v>
      </s:c>
      <s:c r="L80" s="13" t="n">
        <s:v>1.02</s:v>
      </s:c>
      <s:c r="M80" s="13" t="n">
        <s:v>19.856</s:v>
      </s:c>
      <s:c r="N80" s="14" t="n">
        <s:v>0</s:v>
      </s:c>
    </s:row>
    <s:row r="81" ht="18" customHeight="1">
      <s:c r="A81" s="9" t="inlineStr">
        <s:is>
          <s:t>Sweets &amp; Miscellaneous</s:t>
        </s:is>
      </s:c>
      <s:c r="B81" s="9" t="inlineStr">
        <s:is>
          <s:t>Strawberry Preserves</s:t>
        </s:is>
      </s:c>
      <s:c r="C81" s="9" t="inlineStr">
        <s:is>
          <s:t>1 lb.</s:t>
        </s:is>
      </s:c>
      <s:c r="D81" s="12" t="n">
        <s:v>0.205</s:v>
      </s:c>
      <s:c r="E81" s="13" t="n"/>
      <s:c r="F81" s="13" t="n">
        <s:v>1.312</s:v>
      </s:c>
      <s:c r="G81" s="13" t="n">
        <s:v>2.255</s:v>
      </s:c>
      <s:c r="H81" s="13" t="n">
        <s:v>0.082</s:v>
      </s:c>
      <s:c r="I81" s="13" t="n">
        <s:v>1.435</s:v>
      </s:c>
      <s:c r="J81" s="13" t="n">
        <s:v>0.041</s:v>
      </s:c>
      <s:c r="K81" s="13" t="n">
        <s:v>0.041</s:v>
      </s:c>
      <s:c r="L81" s="13" t="n">
        <s:v>0.082</s:v>
      </s:c>
      <s:c r="M81" s="13" t="n">
        <s:v>0.615</s:v>
      </s:c>
      <s:c r="N81" s="14" t="n">
        <s:v>0</s:v>
      </s:c>
    </s:row>
  </s:sheetData>
  <s:mergeCells count="3">
    <s:mergeCell ref="A3:N3"/>
    <s:mergeCell ref="A2:N2"/>
    <s:mergeCell ref="A1:N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I20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22.5" customWidth="1" min="2" max="2"/>
    <s:col width="13.75" customWidth="1" min="3" max="3"/>
    <s:col width="13.75" customWidth="1" min="4" max="4"/>
    <s:col width="40" customWidth="1" min="5" max="5"/>
    <s:col width="3.75" customWidth="1" min="6" max="6"/>
    <s:col width="13.75" customWidth="1" min="7" max="7"/>
    <s:col width="13.75" customWidth="1" min="8" max="8"/>
    <s:col width="10" customWidth="1" min="9" max="9"/>
  </s:cols>
  <s:sheetData>
    <s:row r="1" ht="25.5" customHeight="1">
      <s:c r="A1" s="1" t="inlineStr">
        <s:is>
          <s:t>Validation</s:t>
        </s:is>
      </s:c>
    </s:row>
    <s:row r="2" ht="31.5" customHeight="1">
      <s:c r="A2" s="2" t="inlineStr">
        <s:is>
          <s:t>Published historical benchmarks and independent cross-checks against Stigler (1945), Laderman (1947), and HiGHS LP optimum. Python writes actual values and PASS in G5:I20.</s:t>
        </s:is>
      </s:c>
    </s:row>
    <s:row r="3" ht="18" customHeight="1"/>
    <s:row r="4" ht="18" customHeight="1">
      <s:c r="A4" s="3" t="inlineStr">
        <s:is>
          <s:t>Reference benchmarks and tolerances</s:t>
        </s:is>
      </s:c>
      <s:c r="G4" s="3" t="inlineStr">
        <s:is>
          <s:t>Actual solve against benchmarks</s:t>
        </s:is>
      </s:c>
    </s:row>
    <s:row r="5" ht="24" customHeight="1">
      <s:c r="A5" s="8" t="inlineStr">
        <s:is>
          <s:t>Reference</s:t>
        </s:is>
      </s:c>
      <s:c r="B5" s="8" t="inlineStr">
        <s:is>
          <s:t>Quantity</s:t>
        </s:is>
      </s:c>
      <s:c r="C5" s="8" t="inlineStr">
        <s:is>
          <s:t>Expected</s:t>
        </s:is>
      </s:c>
      <s:c r="D5" s="8" t="inlineStr">
        <s:is>
          <s:t>Tolerance</s:t>
        </s:is>
      </s:c>
      <s:c r="E5" s="8" t="inlineStr">
        <s:is>
          <s:t>Source</s:t>
        </s:is>
      </s:c>
      <s:c r="G5" s="4" cm="1">
        <s:f t="array" ref="G5:I20">_xldudf_BF_OUTPUT("validation")</s:f>
      </s:c>
      <s:c r="H5" s="4"/>
      <s:c r="I5" s="4"/>
    </s:row>
    <s:row r="6" ht="30" customHeight="1">
      <s:c r="A6" s="9" t="inlineStr">
        <s:is>
          <s:t>George Stigler (1939) heuristic solve</s:t>
        </s:is>
      </s:c>
      <s:c r="B6" s="9" t="inlineStr">
        <s:is>
          <s:t>Annual cost ($/yr)</s:t>
        </s:is>
      </s:c>
      <s:c r="C6" s="9" t="n">
        <s:v>39.93</s:v>
      </s:c>
      <s:c r="D6" s="9" t="n">
        <s:v>0.01</s:v>
      </s:c>
      <s:c r="E6" s="11" t="inlineStr">
        <s:is>
          <s:t>Stigler 1945, J. Farm Econ. 27(2), pp. 303-314</s:t>
        </s:is>
      </s:c>
      <s:c r="G6" s="6"/>
      <s:c r="H6" s="6"/>
      <s:c r="I6" s="5"/>
    </s:row>
    <s:row r="7" ht="30" customHeight="1">
      <s:c r="A7" s="9" t="inlineStr">
        <s:is>
          <s:t>Jack Laderman (1947) simplex solve</s:t>
        </s:is>
      </s:c>
      <s:c r="B7" s="9" t="inlineStr">
        <s:is>
          <s:t>Annual cost ($/yr)</s:t>
        </s:is>
      </s:c>
      <s:c r="C7" s="9" t="n">
        <s:v>39.69</s:v>
      </s:c>
      <s:c r="D7" s="9" t="n">
        <s:v>0.01</s:v>
      </s:c>
      <s:c r="E7" s="11" t="inlineStr">
        <s:is>
          <s:t>Laderman 1947, Math. Tables &amp; Other Aids to Comp. 2(20)</s:t>
        </s:is>
      </s:c>
      <s:c r="G7" s="6"/>
      <s:c r="H7" s="6"/>
      <s:c r="I7" s="5"/>
    </s:row>
    <s:row r="8" ht="30" customHeight="1">
      <s:c r="A8" s="9" t="inlineStr">
        <s:is>
          <s:t>True LP Optimum (HiGHS solve)</s:t>
        </s:is>
      </s:c>
      <s:c r="B8" s="9" t="inlineStr">
        <s:is>
          <s:t>Annual cost ($/yr)</s:t>
        </s:is>
      </s:c>
      <s:c r="C8" s="9" t="n">
        <s:v>39.6617</s:v>
      </s:c>
      <s:c r="D8" s="9" t="n">
        <s:v>0.0001</s:v>
      </s:c>
      <s:c r="E8" s="11" t="inlineStr">
        <s:is>
          <s:t>Google OR-Tools benchmark / HiGHS LP solver</s:t>
        </s:is>
      </s:c>
      <s:c r="G8" s="6"/>
      <s:c r="H8" s="6"/>
      <s:c r="I8" s="5"/>
    </s:row>
    <s:row r="9" ht="30" customHeight="1">
      <s:c r="A9" s="9" t="inlineStr">
        <s:is>
          <s:t>True LP Optimum (HiGHS solve)</s:t>
        </s:is>
      </s:c>
      <s:c r="B9" s="9" t="inlineStr">
        <s:is>
          <s:t>Daily cost ($/day)</s:t>
        </s:is>
      </s:c>
      <s:c r="C9" s="9" t="n">
        <s:v>0.108662</s:v>
      </s:c>
      <s:c r="D9" s="9" t="n">
        <s:v>1e-06</s:v>
      </s:c>
      <s:c r="E9" s="11" t="inlineStr">
        <s:is>
          <s:t>Stigler LP daily objective value (39.6617 / 365)</s:t>
        </s:is>
      </s:c>
      <s:c r="G9" s="6"/>
      <s:c r="H9" s="6"/>
      <s:c r="I9" s="5"/>
    </s:row>
    <s:row r="10" ht="30" customHeight="1">
      <s:c r="A10" s="9" t="inlineStr">
        <s:is>
          <s:t>Subsistence basket</s:t>
        </s:is>
      </s:c>
      <s:c r="B10" s="9" t="inlineStr">
        <s:is>
          <s:t>Foods in plan</s:t>
        </s:is>
      </s:c>
      <s:c r="C10" s="9" t="n">
        <s:v>5</s:v>
      </s:c>
      <s:c r="D10" s="9" t="n">
        <s:v>0</s:v>
      </s:c>
      <s:c r="E10" s="11" t="inlineStr">
        <s:is>
          <s:t>OR-Tools Stigler Diet benchmark (5 non-zero foods)</s:t>
        </s:is>
      </s:c>
      <s:c r="G10" s="6"/>
      <s:c r="H10" s="6"/>
      <s:c r="I10" s="5"/>
    </s:row>
    <s:row r="11" ht="30" customHeight="1">
      <s:c r="A11" s="9" t="inlineStr">
        <s:is>
          <s:t>Wheat Flour (Enriched)</s:t>
        </s:is>
      </s:c>
      <s:c r="B11" s="9" t="inlineStr">
        <s:is>
          <s:t>Annual cost ($/yr)</s:t>
        </s:is>
      </s:c>
      <s:c r="C11" s="9" t="n">
        <s:v>10.7745</s:v>
      </s:c>
      <s:c r="D11" s="9" t="n">
        <s:v>0.0001</s:v>
      </s:c>
      <s:c r="E11" s="11" t="inlineStr">
        <s:is>
          <s:t>Stigler 1945 / OR-Tools published food amounts</s:t>
        </s:is>
      </s:c>
      <s:c r="G11" s="6"/>
      <s:c r="H11" s="6"/>
      <s:c r="I11" s="5"/>
    </s:row>
    <s:row r="12" ht="30" customHeight="1">
      <s:c r="A12" s="9" t="inlineStr">
        <s:is>
          <s:t>Liver (Beef)</s:t>
        </s:is>
      </s:c>
      <s:c r="B12" s="9" t="inlineStr">
        <s:is>
          <s:t>Annual cost ($/yr)</s:t>
        </s:is>
      </s:c>
      <s:c r="C12" s="9" t="n">
        <s:v>0.6908</s:v>
      </s:c>
      <s:c r="D12" s="9" t="n">
        <s:v>0.0001</s:v>
      </s:c>
      <s:c r="E12" s="11" t="inlineStr">
        <s:is>
          <s:t>Stigler 1945 / OR-Tools published food amounts</s:t>
        </s:is>
      </s:c>
      <s:c r="G12" s="6"/>
      <s:c r="H12" s="6"/>
      <s:c r="I12" s="5"/>
    </s:row>
    <s:row r="13" ht="30" customHeight="1">
      <s:c r="A13" s="9" t="inlineStr">
        <s:is>
          <s:t>Cabbage</s:t>
        </s:is>
      </s:c>
      <s:c r="B13" s="9" t="inlineStr">
        <s:is>
          <s:t>Annual cost ($/yr)</s:t>
        </s:is>
      </s:c>
      <s:c r="C13" s="9" t="n">
        <s:v>4.0933</s:v>
      </s:c>
      <s:c r="D13" s="9" t="n">
        <s:v>0.0001</s:v>
      </s:c>
      <s:c r="E13" s="11" t="inlineStr">
        <s:is>
          <s:t>Stigler 1945 / OR-Tools published food amounts</s:t>
        </s:is>
      </s:c>
      <s:c r="G13" s="6"/>
      <s:c r="H13" s="6"/>
      <s:c r="I13" s="5"/>
    </s:row>
    <s:row r="14" ht="30" customHeight="1">
      <s:c r="A14" s="9" t="inlineStr">
        <s:is>
          <s:t>Spinach</s:t>
        </s:is>
      </s:c>
      <s:c r="B14" s="9" t="inlineStr">
        <s:is>
          <s:t>Annual cost ($/yr)</s:t>
        </s:is>
      </s:c>
      <s:c r="C14" s="9" t="n">
        <s:v>1.8278</s:v>
      </s:c>
      <s:c r="D14" s="9" t="n">
        <s:v>0.0001</s:v>
      </s:c>
      <s:c r="E14" s="11" t="inlineStr">
        <s:is>
          <s:t>Stigler 1945 / OR-Tools published food amounts</s:t>
        </s:is>
      </s:c>
      <s:c r="G14" s="6"/>
      <s:c r="H14" s="6"/>
      <s:c r="I14" s="5"/>
    </s:row>
    <s:row r="15" ht="30" customHeight="1">
      <s:c r="A15" s="9" t="inlineStr">
        <s:is>
          <s:t>Navy Beans, Dried</s:t>
        </s:is>
      </s:c>
      <s:c r="B15" s="9" t="inlineStr">
        <s:is>
          <s:t>Annual cost ($/yr)</s:t>
        </s:is>
      </s:c>
      <s:c r="C15" s="9" t="n">
        <s:v>22.2754</s:v>
      </s:c>
      <s:c r="D15" s="9" t="n">
        <s:v>0.0001</s:v>
      </s:c>
      <s:c r="E15" s="11" t="inlineStr">
        <s:is>
          <s:t>Stigler 1945 / OR-Tools published food amounts</s:t>
        </s:is>
      </s:c>
      <s:c r="G15" s="6"/>
      <s:c r="H15" s="6"/>
      <s:c r="I15" s="5"/>
    </s:row>
    <s:row r="16" ht="30" customHeight="1">
      <s:c r="A16" s="9" t="inlineStr">
        <s:is>
          <s:t>Calories (1000 kcal)</s:t>
        </s:is>
      </s:c>
      <s:c r="B16" s="9" t="inlineStr">
        <s:is>
          <s:t>Daily intake</s:t>
        </s:is>
      </s:c>
      <s:c r="C16" s="9" t="n">
        <s:v>3</s:v>
      </s:c>
      <s:c r="D16" s="9" t="n">
        <s:v>0.01</s:v>
      </s:c>
      <s:c r="E16" s="11" t="inlineStr">
        <s:is>
          <s:t>NRC 1941 RDA allowance (exactly binding at 3.00)</s:t>
        </s:is>
      </s:c>
      <s:c r="G16" s="6"/>
      <s:c r="H16" s="6"/>
      <s:c r="I16" s="5"/>
    </s:row>
    <s:row r="17" ht="30" customHeight="1">
      <s:c r="A17" s="9" t="inlineStr">
        <s:is>
          <s:t>Calcium (g)</s:t>
        </s:is>
      </s:c>
      <s:c r="B17" s="9" t="inlineStr">
        <s:is>
          <s:t>Daily intake</s:t>
        </s:is>
      </s:c>
      <s:c r="C17" s="9" t="n">
        <s:v>0.8</s:v>
      </s:c>
      <s:c r="D17" s="9" t="n">
        <s:v>0.01</s:v>
      </s:c>
      <s:c r="E17" s="11" t="inlineStr">
        <s:is>
          <s:t>NRC 1941 RDA allowance (exactly binding at 0.80)</s:t>
        </s:is>
      </s:c>
      <s:c r="G17" s="6"/>
      <s:c r="H17" s="6"/>
      <s:c r="I17" s="5"/>
    </s:row>
    <s:row r="18" ht="30" customHeight="1">
      <s:c r="A18" s="9" t="inlineStr">
        <s:is>
          <s:t>Vitamin A (KIU)</s:t>
        </s:is>
      </s:c>
      <s:c r="B18" s="9" t="inlineStr">
        <s:is>
          <s:t>Daily intake</s:t>
        </s:is>
      </s:c>
      <s:c r="C18" s="9" t="n">
        <s:v>5</s:v>
      </s:c>
      <s:c r="D18" s="9" t="n">
        <s:v>0.01</s:v>
      </s:c>
      <s:c r="E18" s="11" t="inlineStr">
        <s:is>
          <s:t>NRC 1941 RDA allowance (exactly binding at 5.00)</s:t>
        </s:is>
      </s:c>
      <s:c r="G18" s="6"/>
      <s:c r="H18" s="6"/>
      <s:c r="I18" s="5"/>
    </s:row>
    <s:row r="19" ht="30" customHeight="1">
      <s:c r="A19" s="9" t="inlineStr">
        <s:is>
          <s:t>Vitamin B2 (mg)</s:t>
        </s:is>
      </s:c>
      <s:c r="B19" s="9" t="inlineStr">
        <s:is>
          <s:t>Daily intake</s:t>
        </s:is>
      </s:c>
      <s:c r="C19" s="9" t="n">
        <s:v>2.7</s:v>
      </s:c>
      <s:c r="D19" s="9" t="n">
        <s:v>0.01</s:v>
      </s:c>
      <s:c r="E19" s="11" t="inlineStr">
        <s:is>
          <s:t>NRC 1941 RDA allowance (exactly binding at 2.70)</s:t>
        </s:is>
      </s:c>
      <s:c r="G19" s="6"/>
      <s:c r="H19" s="6"/>
      <s:c r="I19" s="5"/>
    </s:row>
    <s:row r="20" ht="30" customHeight="1">
      <s:c r="A20" s="9" t="inlineStr">
        <s:is>
          <s:t>Vitamin C (mg)</s:t>
        </s:is>
      </s:c>
      <s:c r="B20" s="9" t="inlineStr">
        <s:is>
          <s:t>Daily intake</s:t>
        </s:is>
      </s:c>
      <s:c r="C20" s="9" t="n">
        <s:v>75</s:v>
      </s:c>
      <s:c r="D20" s="9" t="n">
        <s:v>0.01</s:v>
      </s:c>
      <s:c r="E20" s="11" t="inlineStr">
        <s:is>
          <s:t>NRC 1941 RDA allowance (exactly binding at 75.00)</s:t>
        </s:is>
      </s:c>
      <s:c r="G20" s="6"/>
      <s:c r="H20" s="6"/>
      <s:c r="I20" s="5"/>
    </s:row>
  </s:sheetData>
  <s:mergeCells count="4">
    <s:mergeCell ref="A1:I1"/>
    <s:mergeCell ref="G4:I4"/>
    <s:mergeCell ref="A4:E4"/>
    <s:mergeCell ref="A2:I2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5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5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15" t="inlineStr">
        <is>
          <t>@app.cell(hide_code=True)
def _(Solution, check_solution, np, solve):
    # Generated from engine/table.py; edit the source, not this cell.
    #
    # Table formulation builder: parses sheet used-range grids (variables and constraints)
    # into standard LP/MILP problem data, solves via core.solve, and produces spreadsheet-ready
    # result tables, sensitivity marginals, and infeasibility diagnostics.
    from dataclasses import dataclass as _dataclass
    from typing import Optional as _Optional
    import math as _math
    @_dataclass(frozen=True)
    class Model:
        # Parsed linear or mixed-integer programming problem from a sheet grid.
        # variable_names: list of variable names
        # constraint_names: list of constraint names
        # c: 1D array of objective coefficients
        # lower: 1D array of variable lower bounds
        # upper: 1D array of variable upper bounds (inf for unbounded)
        # integer: 1D boolean array indicating integer variables
        # A: 2D matrix of shape (n_constraints, n_variables)
        # con_type: list of constraint relation types ("&lt;=", "&gt;=", "=")
        # limit: 1D array of constraint right-hand side limits
        # sense: optimization sense ("min" or "max")
        variable_names: list
        constraint_names: list
        c: np.ndarray
        lower: np.ndarray
        upper: np.ndarray
        integer: np.ndarray
        A: np.ndarray
        con_type: list
        limit: np.ndarray
        sense: str
    @_dataclass(frozen=True)
    class ModelResult:
        # Solved model result containing status, objective, solution vector, tables, and Solution.
        # status: solver status ("optimal", "infeasible", "unbounded", etc.)
        # message: human-readable explanation of solver outcome
        # objective: optimal or feasible objective value in the user's sense, or None
        # x: optimal or feasible variable values, or None
        # variable_table: list of [name, value, objective_contribution, reduced_cost, position]
        # constraint_table: list of [name, type, used, limit, slack, binding, shadow_price]
        # summary_table: list of [label, value] summary rows
        # solution: underlying core Solution record
        status: str
        message: str
        objective: _Optional[float]
        x: _Optional[np.ndarray]
        variable_table: list
        constraint_table: list
        summary_table: list
        solution: Solution
    @_dataclass(frozen=True)
    class Repair:
        # Suggested constraint relaxation repair for an infeasible model.
        # rows: list of [constraint_name, type, current_limit, relaxed_limit, change]
        # message: plain-language explanation of the suggested repair
        rows: list
        message: str
    def _col_to_a1(col_num: int) -&gt; str:
        # Convert a 1-based column index to Excel column letters (1 -&gt; A, 27 -&gt; AA).
        res = []
        while col_num &gt; 0:
            col_num, rem = divmod(col_num - 1, 26)
            res.append(chr(65 + rem))
        return "".join(reversed(res))
    def _cell_ref(r_idx: int, c_idx: int, first_row: int, first_col: int) -&gt; str:
        # Build standard Model!&lt;Col&gt;&lt;Row&gt; reference from grid 0-based row and col indices.
        row_num = first_row + r_idx
        col_str = _col_to_a1(first_col + c_idx)
        return f"Model!{col_str}{row_num}"
    def _is_blank(val) -&gt; bool:
        # Check if a cell is empty or contains whitespace only.
        if val is None:
            return True
        if isinstance(val, str) and val.strip() == "":
            return True
        return False
    def _is_number(val) -&gt; bool:
        # Check if a value is a finite int or float (excluding bools and NaN).
        if isinstance(val, (bool, np.bool_)):
            return False
        if isinstance(val, (int, float, np.integer, np.floating)):
            return _math.isfinite(val)
        return False
    def parse_model(grid, sense="max", first_row=4, first_col=1) -&gt; Model:
        # Parse a 2-D grid of cell values into a frozen Model dataclass.
        if sense not in ("min", "max"):
            raise ValueError(f"sense must be 'min' or 'max', got {sense!r}")
        if not isinstance(first_row, int) or first_row &lt; 1:
            raise ValueError("first_row must be a positive 1-based integer")
        if not isinstance(first_col, int) or first_col &lt; 1:
            raise ValueError("first_col must be a positive 1-based integer")
        if not grid or not isinstance(grid, (list, tuple)):
            raise ValueError("no variables found in model")
        # Row 0: Column headers. Columns 5 onward define constraint columns.
        row0 = grid[0] if len(grid) &gt; 0 and isinstance(grid[0], (list, tuple)) else []
        con_cols = []
        con_names = []
        seen_con_names = set()
        max_cols = max((len(r) for r in grid if isinstance(r, (list, tuple))), default=0)
        for c_idx in range(5, max_cols):
            cell_val = row0[c_idx] if c_idx &lt; len(row0) else None
            if _is_blank(cell_val):
                for r_idx in range(1, len(grid)):
                    r = grid[r_idx]
                    if isinstance(r, (list, tuple)) and c_idx &lt; len(r) and not _is_blank(r[c_idx]):
                        ref = _cell_ref(r_idx, c_idx, first_row, first_col)
                        raise ValueError(f"{ref}: this column has a value but no constraint name in row {first_row}")
                continue
            c_name = str(cell_val).strip()
            ref0 = _cell_ref(0, c_idx, first_row, first_col)
            if c_name in seen_con_names:
                raise ValueError(f'{ref0}: duplicate constraint name "{c_name}"')
            seen_con_names.add(c_name)
            con_cols.append(c_idx)
            con_names.append(c_name)
        m = len(con_cols)
        if m == 0:
            raise ValueError("no constraints found in model")
        # Row 1: Constraint types. Row 2: Constraint limits.
        row1 = grid[1] if len(grid) &gt; 1 and isinstance(grid[1], (list, tuple)) else []
        row2 = grid[2] if len(grid) &gt; 2 and isinstance(grid[2], (list, tuple)) else []
        con_types = []
        limits = []
        for k, c_idx in enumerate(con_cols):
            c_name = con_names[k]
            ref1 = _cell_ref(1, c_idx, first_row, first_col)
            val_type = row1[c_idx] if c_idx &lt; len(row1) else None
            if _is_blank(val_type):
                raise ValueError(f'{ref1}: constraint "{c_name}" is missing a type (&lt;=, &gt;=, =)')
            if not isinstance(val_type, str):
                raise ValueError(f'{ref1}: unknown constraint type for "{c_name}", found {val_type!r}')
            st = val_type.strip()
            if st in ("&lt;=", "≤"):
                norm_type = "&lt;="
            elif st in ("&gt;=", "≥"):
                norm_type = "&gt;="
            elif st in ("=", "=="):
                norm_type = "="
            else:
                raise ValueError(f'{ref1}: unknown constraint type for "{c_name}", found {val_type!r}')
            con_types.append(norm_type)
            ref2 = _cell_ref(2, c_idx, first_row, first_col)
            val_limit = row2[c_idx] if c_idx &lt; len(row2) else None
            if _is_blank(val_limit):
                raise ValueError(f'{ref2}: constraint "{c_name}" is missing a limit')
            if not _is_number(val_limit):
                raise ValueError(f'{ref2}: the limit for constraint "{c_name}" must be a number, found {val_limit!r}')
            limits.append(float(val_limit))
        # Rows 3 onward: Variable rows.
        var_names = []
        seen_var_names = set()
        c_list = []
        lower_list = []
        upper_list = []
        integer_list = []
        A_cols = []
        for r_idx in range(3, len(grid)):
            row = grid[r_idx]
            if not isinstance(row, (list, tuple)):
                continue
            v_cell = row[0] if len(row) &gt; 0 else None
            if _is_blank(v_cell):
                first_val_c = None
                for c_idx in range(1, len(row)):
                    if not _is_blank(row[c_idx]):
                        first_val_c = c_idx
                        break
                if first_val_c is not None:
                    ref = _cell_ref(r_idx, first_val_c, first_row, first_col)
                    col_a = _col_to_a1(first_col)
                    raise ValueError(f"{ref}: this row has a value but no variable name in column {col_a}")
                continue
            v_name = str(v_cell).strip()
            ref_v = _cell_ref(r_idx, 0, first_row, first_col)
            if v_name in seen_var_names:
                raise ValueError(f'{ref_v}: duplicate variable name "{v_name}"')
            seen_var_names.add(v_name)
            var_names.append(v_name)
            # Objective (Col 1)
            ref_obj = _cell_ref(r_idx, 1, first_row, first_col)
            val_obj = row[1] if len(row) &gt; 1 else None
            if _is_blank(val_obj):
                c_val = 0.0
            elif not _is_number(val_obj):
                raise ValueError(f'{ref_obj}: the Objective coefficient for "{v_name}" must be a number, found {val_obj!r}')
            else:
                c_val = float(val_obj)
            c_list.append(c_val)
            # Lower bound (Col 2)
            ref_lo = _cell_ref(r_idx, 2, first_row, first_col)
            val_lo = row[2] if len(row) &gt; 2 else None
            if _is_blank(val_lo):
                lo_val = 0.0
            elif not _is_number(val_lo):
                raise ValueError(f'{ref_lo}: the Lower bound for "{v_name}" must be a number, found {val_lo!r}')
            else:
                lo_val = float(val_lo)
            lower_list.append(lo_val)
            # Upper bound (Col 3)
            ref_up = _cell_ref(r_idx, 3, first_row, first_col)
            val_up = row[3] if len(row) &gt; 3 else None
            if _is_blank(val_up):
                up_val = float("inf")
            elif not _is_number(val_up):
                raise ValueError(f'{ref_up}: the Upper bound for "{v_name}" must be a number, found {val_up!r}')
            else:
                up_val = float(val_up)
            upper_list.append(up_val)
            if lo_val &gt; up_val:
                raise ValueError(f'{ref_lo}: Lower bound ({lo_val}) cannot be greater than Upper bound ({up_val}) for "{v_name}"')
            # Integer flag (Col 4)
            ref_int = _cell_ref(r_idx, 4, first_row, first_col)
            val_int = row[4] if len(row) &gt; 4 else None
            if _is_blank(val_int):
                is_int = False
            elif isinstance(val_int, (bool, np.bool_)):
                is_int = bool(val_int)
            elif isinstance(val_int, (int, float, np.integer, np.floating)):
                if not _math.isnan(val_int) and (val_int == 0 or val_int == 1):
                    is_int = bool(val_int == 1)
                else:
                    raise ValueError(f'{ref_int}: invalid Integer value for "{v_name}", found {val_int!r}')
            elif isinstance(val_int, str) and val_int.strip().lower() in ("yes", "no", "true", "false", "1", "0"):
                is_int = val_int.strip().lower() in ("yes", "true", "1")
            else:
                raise ValueError(f'{ref_int}: invalid Integer value for "{v_name}", found {val_int!r}')
            integer_list.append(is_int)
            # Constraint coefficients
            col_coefs = []
            for k, c_idx in enumerate(con_cols):
                c_name = con_names[k]
                ref_c = _cell_ref(r_idx, c_idx, first_row, first_col)
                val_c = row[c_idx] if len(row) &gt; c_idx else None
                if _is_blank(val_c):
                    coef = 0.0
                elif not _is_number(val_c):
                    raise ValueError(f'{ref_c}: the coefficient of "{v_name}" in constraint "{c_name}" must be a number, found {val_c!r}')
                else:
                    coef = float(val_c)
                col_coefs.append(coef)
            A_cols.append(col_coefs)
        n = len(var_names)
        if n == 0:
            raise ValueError("no variables found in model")
        A_matrix = np.array(A_cols, dtype=float).T
        return Model(
            variable_names=var_names,
            constraint_names=con_names,
            c=np.array(c_list, dtype=float),
            lower=np.array(lower_list, dtype=float),
            upper=np.array(upper_list, dtype=float),
            integer=np.array(integer_list, dtype=bool),
            A=A_matrix,
            con_type=con_types,
            limit=np.array(limits, dtype=float),
            sense=sense,
        )
    def solve_model(model: Model, time_limit=None) -&gt; ModelResult:
        # Solve an LP or MILP Model, extracting results, prices, and publishing tables.
        m, n = model.A.shape
        bounds = []
        for j in range(n):
            lo = float(model.lower[j])
            hi = None if _math.isinf(model.upper[j]) else float(model.upper[j])
            bounds.append((lo, hi))
        integrality = model.integer.astype(int) if np.any(model.integer) else None
        ub_rows = []
        ub_b = []
        ub_map = {}
        eq_rows = []
        eq_b = []
        eq_map = {}
        for i in range(m):
            t = model.con_type[i]
            lim = float(model.limit[i])
            row_A = model.A[i]
            if t == "&lt;=":
                ub_map[i] = len(ub_rows)
                ub_rows.append(row_A)
                ub_b.append(lim)
            elif t == "&gt;=":
                ub_map[i] = len(ub_rows)
                ub_rows.append(-row_A)
                ub_b.append(-lim)
            elif t == "=":
                eq_map[i] = len(eq_rows)
                eq_rows.append(row_A)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sol = solve(
            c=model.c,
            A_ub=A_ub,
            b_ub=b_ub,
            A_eq=A_eq,
            b_eq=b_eq,
            bounds=bounds,
            integrality=integrality,
            sense=model.sense,
            time_limit=time_limit,
        )
        is_feasible_status = sol.status in ("optimal", "time_limit_feasible")
        gate_failed = False
        if is_feasible_status and sol.x is not None:
            check = check_solution(
                c=model.c,
                A_ub=A_ub,
                b_ub=b_ub,
                A_eq=A_eq,
                b_eq=b_eq,
                bounds=bounds,
                integrality=integrality,
                x=sol.x,
            )
            if not check.is_feasible:
                gate_failed = True
        elif sol.status == "optimal":
            gate_failed = True
        status = sol.status
        message = sol.message
        if gate_failed:
            status = "error"
            message = "The solver reported an optimal plan but the independent check found a violated limit, so no result is shown."
        if status == "error":
            objective = None
            x = None
            variable_table = []
            constraint_table = []
            summary_table = [
                ["Status", status],
                ["Objective", ""],
                ["Variables in the plan", ""],
                ["Binding limits", ""],
                ["Gap", ""],
            ]
        elif is_feasible_status and sol.x is not None:
            x = sol.x
            objective = float(sol.objective) if sol.objective is not None else None
            variable_table = []
            constraint_table = []
            has_prices = (status == "optimal") and (sol.reduced_costs is not None)
            lo_m = sol.reduced_costs.get("lower") if has_prices else None
            up_m = sol.reduced_costs.get("upper") if has_prices else None
            for j in range(n):
                v_name = model.variable_names[j]
                val = float(x[j])
                if abs(val) &lt; 1e-12:
                    val = 0.0
                obj_contrib = float(model.c[j] * val)
                lo_b = float(model.lower[j])
                up_b = float(model.upper[j])
                if abs(up_b - lo_b) &lt;= 1e-9 * max(1.0, abs(lo_b)):
                    pos = "fixed"
                elif abs(val - lo_b) &lt;= 1e-6 * max(1.0, abs(lo_b)):
                    pos = "at lower limit"
                elif not _math.isinf(up_b) and abs(val - up_b) &lt;= 1e-6 * max(1.0, abs(up_b)):
                    pos = "at upper limit"
                else:
                    pos = "in the plan"
                if not has_prices:
                    rc_cell = ""
                elif pos == "in the plan":
                    rc_cell = 0.0
                elif pos == "at lower limit":
                    rc_val = float(lo_m[j]) if lo_m is not None else 0.0
                    rc_cell = 0.0 if abs(rc_val) &lt; 1e-12 else rc_val
                elif pos == "at upper limit":
                    rc_val = float(up_m[j]) if up_m is not None else 0.0
                    rc_cell = 0.0 if abs(rc_val) &lt; 1e-12 else rc_val
                elif pos == "fixed":
                    rc_val = (float(lo_m[j]) if lo_m is not None else 0.0) + (float(up_m[j]) if up_m is not None else 0.0)
                    rc_cell = 0.0 if abs(rc_val) &lt; 1e-12 else rc_val
                else:
                    rc_cell = 0.0
                variable_table.append([v_name, val, obj_contrib, rc_cell, pos])
            Ax = model.A @ x
            has_sp = (status == "optimal") and (sol.shadow_prices is not None)
            ineq_sp = sol.shadow_prices.get("ineq") if has_sp else None
            eq_sp = sol.shadow_prices.get("eq") if has_sp else None
            binding_count = 0
            for i in range(m):
                c_name = model.constraint_names[i]
                c_type = model.con_type[i]
                used_val = float(Ax[i])
                if abs(used_val) &lt; 1e-12:
                    used_val = 0.0
                lim_val = float(model.limit[i])
                if c_type == "&lt;=":
                    slack_raw = lim_val - used_val
                    slack = max(0.0, float(slack_raw))
                    is_bind = abs(slack_raw) &lt;= 1e-9 * max(1.0, abs(lim_val))
                    sp = float(ineq_sp[ub_map[i]]) if (has_sp and ineq_sp is not None) else ""
                elif c_type == "&gt;=":
                    slack_raw = used_val - lim_val
                    slack = max(0.0, float(slack_raw))
                    is_bind = abs(slack_raw) &lt;= 1e-9 * max(1.0, abs(lim_val))
                    sp = float(-ineq_sp[ub_map[i]]) if (has_sp and ineq_sp is not None) else ""
                else:
                    slack = 0.0
                    is_bind = True
                    sp = float(eq_sp[eq_map[i]]) if (has_sp and eq_sp is not None) else ""
                if sp != "" and abs(sp) &lt; 1e-12:
                    sp = 0.0
                bind_str = "Yes" if is_bind else "No"
                if is_bind:
                    binding_count += 1
                constraint_table.append([c_name, c_type, used_val, lim_val, slack, bind_str, sp])
            in_plan_count = sum(1 for row in variable_table if abs(row[1]) &gt; 1e-9)
            gap_val = float(sol.mip_gap) if (sol.mip_gap is not None and np.isfinite(sol.mip_gap)) else ""
            summary_table = [
                ["Status", status],
                ["Objective", objective if objective is not None else ""],
                ["Variables in the plan", in_plan_count],
                ["Binding limits", binding_count],
                ["Gap", gap_val],
            ]
        else:
            objective = None
            x = None
            variable_table = []
            constraint_table = []
            for j in range(n):
                variable_table.append([model.variable_names[j], "", "", "", ""])
            for i in range(m):
                constraint_table.append([model.constraint_names[i], model.con_type[i], "", float(model.limit[i]), "", "", ""])
            summary_table = [
                ["Status", status],
                ["Objective", ""],
                ["Variables in the plan", ""],
                ["Binding limits", ""],
                ["Gap", ""],
            ]
        return ModelResult(
            status=status,
            message=message,
            objective=objective,
            x=x,
            variable_table=variable_table,
            constraint_table=constraint_table,
            summary_table=summary_table,
            solution=sol,
        )
    def explain_infeasible(model: Model, time_limit=None) -&gt; _Optional[Repair]:
        # Solve an elastic relaxation minimizing scaled limit violations and return suggested repairs.
        m, n = model.A.shape
        slack_info = []
        n_slacks = 0
        for i in range(m):
            t = model.con_type[i]
            if t in ("&lt;=", "&gt;="):
                slack_info.append((i, t, "single", n + n_slacks))
                n_slacks += 1
            elif t == "=":
                slack_info.append((i, t, "pos", n + n_slacks))
                n_slacks += 1
                slack_info.append((i, t, "neg", n + n_slacks))
                n_slacks += 1
        total_vars = n + n_slacks
        c_relax = np.zeros(total_vars, dtype=float)
        bounds_relax = []
        for j in range(n):
            lo = float(model.lower[j])
            hi = None if _math.isinf(model.upper[j]) else float(model.upper[j])
            bounds_relax.append((lo, hi))
        integ_relax = np.zeros(total_vars, dtype=int)
        if np.any(model.integer):
            integ_relax[:n] = model.integer.astype(int)
        for (i, t, role, var_idx) in slack_info:
            w_i = 1.0 / max(1.0, abs(float(model.limit[i])))
            c_relax[var_idx] = w_i
            bounds_relax.append((0.0, None))
        A_ub_rows = []
        b_ub_vals = []
        A_eq_rows = []
        b_eq_vals = []
        slack_map = {}
        for item in slack_info:
            i, t, role, var_idx = item
            if i not in slack_map:
                slack_map[i] = {}
            slack_map[i][role] = var_idx
        for i in range(m):
            t = model.con_type[i]
            lim = float(model.limit[i])
            row_x = model.A[i]
            if t == "&lt;=":
                s_idx = slack_map[i]["single"]
                row = np.zeros(total_vars, dtype=float)
                row[:n] = row_x
                row[s_idx] = -1.0
                A_ub_rows.append(row)
                b_ub_vals.append(lim)
            elif t == "&gt;=":
                s_idx = slack_map[i]["single"]
                row = np.zeros(total_vars, dtype=float)
                row[:n] = -row_x
                row[s_idx] = -1.0
                A_ub_rows.append(row)
                b_ub_vals.append(-lim)
            elif t == "=":
                s_pos = slack_map[i]["pos"]
                s_neg = slack_map[i]["neg"]
                row = np.zeros(total_vars, dtype=float)
                row[:n] = row_x
                row[s_pos] = -1.0
                row[s_neg] = 1.0
                A_eq_rows.append(row)
                b_eq_vals.append(lim)
        A_ub = np.array(A_ub_rows, dtype=float) if A_ub_rows else None
        b_ub = np.array(b_ub_vals, dtype=float) if b_ub_vals else None
        A_eq = np.array(A_eq_rows, dtype=float) if A_eq_rows else None
        b_eq = np.array(b_eq_vals, dtype=float) if b_eq_vals else None
        integrality_arg = integ_relax if np.any(integ_relax) else None
        sol = solve(
            c=c_relax,
            A_ub=A_ub,
            b_ub=b_ub,
            A_eq=A_eq,
            b_eq=b_eq,
            bounds=bounds_relax,
            integrality=integrality_arg,
            sense="min",
            time_limit=time_limit,
        )
        if sol.status not in ("optimal", "time_limit_feasible") or sol.x is None:
            return None
        repair_rows = []
        for i in range(m):
            t = model.con_type[i]
            curr_lim = float(model.limit[i])
            c_name = model.constraint_names[i]
            if t == "&lt;=":
                s_val = float(sol.x[slack_map[i]["single"]])
                if s_val &gt; 1e-9:
                    rel_lim = curr_lim + s_val
                    repair_rows.append([c_name, t, curr_lim, rel_lim, s_val])
            elif t == "&gt;=":
                s_val = float(sol.x[slack_map[i]["single"]])
                if s_val &gt; 1e-9:
                    rel_lim = curr_lim - s_val
                    repair_rows.append([c_name, t, curr_lim, rel_lim, -s_val])
            elif t == "=":
                s_pos = float(sol.x[slack_map[i]["pos"]])
                s_neg = float(sol.x[slack_map[i]["neg"]])
                delta = s_pos - s_neg
                if abs(delta) &gt; 1e-9:
                    rel_lim = curr_lim + delta
                    repair_rows.append([c_name, t, curr_lim, rel_lim, delta])
        if not repair_rows:
            return None
        msg = "No plan satisfies every limit. One way to make it feasible is to relax these limits (other repairs may exist):"
        return Repair(rows=repair_rows, message=msg)
    return (Model, ModelResult, Repair, explain_infeasible, parse_model, solve_model,)
# END GENERATED ENGINE</t>
        </is>
      </c>
      <c r="G4" t="inlineStr">
        <is>
          <t>Startup mode</t>
        </is>
      </c>
      <c r="H4" s="15" t="inlineStr">
        <is>
          <t>run</t>
        </is>
      </c>
    </row>
    <row r="5">
      <c r="A5" s="15" t="inlineStr">
        <is>
          <t>@app.cell(hide_code=True)
def _():
    # --- Edit these rules ---
    ANNUAL_MULTIPLIER = 365.0  # multiplier to convert daily amounts to annual figures (Stigler convention)
    MIN_FOODS = 5  # minimum candidate foods required to attempt solve
    ABS_ZERO_TOLERANCE = 1e-7  # quantities below this are considered zero
    DEFAULT_TIME_LIMIT = 20.0  # solver timeout in seconds
    # --- End of rules ---
    return (
        ABS_ZERO_TOLERANCE,
        ANNUAL_MULTIPLIER,
        DEFAULT_TIME_LIMIT,
        MIN_FOODS,
    )</t>
        </is>
      </c>
      <c r="G5" t="inlineStr">
        <is>
          <t>Format version</t>
        </is>
      </c>
      <c r="H5" s="15" t="inlineStr">
        <is>
          <t>2</t>
        </is>
      </c>
    </row>
    <row r="6">
      <c r="A6" s="15" t="inlineStr">
        <is>
          <t>@app.cell(hide_code=True)
def _(bf):
    inputs = bf.inputs(
        requirements=bf.ref("Requirements!A5:D14", headers=True),
        foods=bf.ref("Foods!A4:N81", headers=True),
        checks=bf.ref("Validation!A5:E20", headers=True),
        overflow="Foods!A82",
    )
    inputs
    return (inputs,)</t>
        </is>
      </c>
      <c r="G6" t="inlineStr">
        <is>
          <t>Saved at</t>
        </is>
      </c>
      <c r="H6" s="15" t="inlineStr">
        <is>
          <t>1970-01-01T00:00:00Z</t>
        </is>
      </c>
    </row>
    <row r="7">
      <c r="A7" s="15" t="inlineStr">
        <is>
          <t>@app.cell(hide_code=True)
def _(np):
    def as_number(value):
        if value is None:
            return np.nan
        if isinstance(value, (bool, np.bool_)):
            return np.nan
        if isinstance(value, str):
            text = value.strip().replace(",", "").replace("$", "")
            if not text:
                return np.nan
            try:
                return float(text)
            except ValueError:
                return np.nan
        try:
            return float(value)
        except (TypeError, ValueError):
            return np.nan
    return (as_number,)</t>
        </is>
      </c>
      <c r="G7" t="inlineStr">
        <is>
          <t>Source SHA-256</t>
        </is>
      </c>
      <c r="H7" s="15" t="inlineStr">
        <is>
          <t>bf50b878fd14a3e07f8438cd68c6293224879126349f12567eaf72ea3ff080f1</t>
        </is>
      </c>
    </row>
    <row r="8">
      <c r="A8" s="15" t="inlineStr">
        <is>
          <t>@app.cell(hide_code=True)
def _(
    ABS_ZERO_TOLERANCE,
    ANNUAL_MULTIPLIER,
    DEFAULT_TIME_LIMIT,
    MIN_FOODS,
    Model,
    as_number,
    check_solution,
    duality_gap,
    explain_infeasible,
    inputs,
    np,
    pd,
    solve,
):
    req_df = inputs["requirements"]
    foods_df = inputs["foods"]
    checks_df = inputs["checks"]
    # Parse and validate requirements
    parse_error = None
    is_empty = False
    if req_df is None or len(req_df) == 0 or foods_df is None or len(foods_df) == 0:
        is_empty = True
    req_names = []
    req_units = []
    req_mins = []
    if not is_empty:
        try:
            for _, r in req_df.iterrows():
                name = str(r.iloc[0]).strip()
                if not name or name.lower() == "nan":
                    continue
                unit = str(r.iloc[1]).strip() if len(r) &gt; 1 and pd.notna(r.iloc[1]) else ""
                min_val = as_number(r.iloc[2]) if len(r) &gt; 2 else np.nan
                if pd.notna(min_val) and min_val &lt; 0:
                    parse_error = f"Nutrient minimum for '{name}' must be non-negative"
                    break
                req_names.append(name)
                req_units.append(unit)
                req_mins.append(min_val)
        except Exception as exc:
            parse_error = f"Failed to parse requirements: {exc}"
    food_cats = []
    food_names = []
    food_units = []
    food_costs = []
    food_caps = []
    food_nutrients = []
    if not is_empty and parse_error is None:
        try:
            for _, r in foods_df.iterrows():
                fname = str(r.iloc[1]).strip() if len(r) &gt; 1 and pd.notna(r.iloc[1]) else ""
                if not fname or fname.lower() == "nan":
                    continue
                cat = str(r.iloc[0]).strip() if len(r) &gt; 0 and pd.notna(r.iloc[0]) else "Misc"
                uom = str(r.iloc[2]).strip() if len(r) &gt; 2 and pd.notna(r.iloc[2]) else "unit"
                cost = as_number(r.iloc[3]) if len(r) &gt; 3 else np.nan
                cap = as_number(r.iloc[4]) if len(r) &gt; 4 else np.nan
                if np.isnan(cost) or cost &lt; 0:
                    parse_error = f"Cost per unit for '{fname}' must be non-negative"
                    break
                if pd.notna(cap) and cap &lt; 0:
                    parse_error = f"Max daily quantity for '{fname}' must be non-negative"
                    break
                nutr_vals = []
                for col_idx in range(5, 5 + len(req_names)):
                    val = as_number(r.iloc[col_idx]) if len(r) &gt; col_idx else np.nan
                    if np.isnan(val) or val &lt; 0:
                        parse_error = f"Nutrient value in column {col_idx + 1} for '{fname}' must be non-negative"
                        break
                    nutr_vals.append(val)
                if parse_error is not None:
                    break
                food_cats.append(cat)
                food_names.append(fname)
                food_units.append(uom)
                food_costs.append(cost)
                food_caps.append(cap)
                food_nutrients.append(nutr_vals)
        except Exception as exc:
            parse_error = f"Failed to parse foods: {exc}"
    if not is_empty and parse_error is None and len(food_names) &lt; MIN_FOODS:
        parse_error = f"At least {MIN_FOODS} foods are required to solve the diet problem"
    # Solve model
    solution = None
    repair = None
    _check_viol = None
    _check_gap = None
    _check_gap_tol = 1e-5
    if parse_error is None and not is_empty:
        n_foods = len(food_names)
        n_nutr = len(req_names)
        nutr_arr = np.array(food_nutrients, dtype=float)
        A_rows = []
        b_rows = []
        min_indices = []
        # Minimum constraints: -sum(nutr * x) &lt;= -min
        for j in range(n_nutr):
            if pd.notna(req_mins[j]):
                A_rows.append(-nutr_arr[:, j])
                b_rows.append(-float(req_mins[j]))
                min_indices.append(j)
        A_ub = np.array(A_rows, dtype=float) if A_rows else np.zeros((0, n_foods))
        b_ub = np.array(b_rows, dtype=float) if b_rows else np.zeros(0)
        c = np.array(food_costs, dtype=float)
        bounds = [(0.0, None if np.isnan(cap) else float(cap)) for cap in food_caps]
        solution = solve(c=c, A_ub=A_ub, b_ub=b_ub, bounds=bounds, sense="min", time_limit=DEFAULT_TIME_LIMIT)
        # Independent feasibility check
        if solution.status == "optimal":
            chk = check_solution(c=c, A_ub=A_ub, b_ub=b_ub, bounds=bounds, x=solution.x)
            if not chk.is_feasible:
                solution = None
                parse_error = "Independent verification failed: solution violates constraints"
            else:
                _check_viol = float(chk.max_violation)
                _gap_raw = duality_gap(c=c, A_ub=A_ub, b_ub=b_ub, bounds=bounds, sol=solution, sense="min")
                _check_gap = None if _gap_raw is None else float(_gap_raw)
        elif solution.status == "infeasible":
            # Suggested limit changes: elastic relaxation of the same minimum rows the solve used.
            repair_model = Model(
                variable_names=food_names,
                constraint_names=[req_names[j] for j in min_indices],
                c=c,
                lower=np.zeros(n_foods),
                upper=np.array([np.inf if np.isnan(cap) else float(cap) for cap in food_caps]),
                integer=np.zeros(n_foods, dtype=bool),
                A=nutr_arr[:, min_indices].T,
                con_type=["&gt;="] * len(min_indices),
                limit=np.array([float(req_mins[j]) for j in min_indices]),
                sense="min",
            )
            repair = explain_infeasible(repair_model, time_limit=DEFAULT_TIME_LIMIT)
    # Construct published tables
    # 1. Summary
    if parse_error is not None:
        summary_rows = [
            ["Status", "error"],
            ["Message", parse_error],
            ["Daily cost", ""],
            ["Annual cost", ""],
            ["Foods in plan", ""],
            ["Binding nutrients", ""],
        ]
    elif solution is not None and solution.status == "optimal":
        in_plan = sum(1 for x in solution.x if x &gt; ABS_ZERO_TOLERANCE)
        binding_cnt = int(np.sum(solution.binding)) if solution.binding is not None else 0
        summary_rows = [
            ["Status", solution.status],
            ["Message", solution.message],
            ["Daily cost", solution.objective],
            ["Annual cost", solution.objective * ANNUAL_MULTIPLIER],
            ["Foods in plan", in_plan],
            ["Binding nutrients", binding_cnt],
        ]
    elif solution is not None:
        summary_rows = [
            ["Status", solution.status],
            ["Message", solution.message],
            ["Daily cost", ""],
            ["Annual cost", ""],
            ["Foods in plan", ""],
            ["Binding nutrients", ""],
        ]
    else:
        summary_rows = [
            ["Status", "error"],
            ["Message", "No data available to solve"],
            ["Daily cost", ""],
            ["Annual cost", ""],
            ["Foods in plan", ""],
            ["Binding nutrients", ""],
        ]
    # Per-solve checks on the user's own data. Blank unless an optimal, verified solution exists.
    _check_rows = [["Largest limit violation", "", ""], ["Duality gap", "", ""]]
    if solution is not None and solution.status == "optimal" and _check_viol is not None:
        _check_rows[0] = ["Largest limit violation", _check_viol, "PASS"]
        if _check_gap is not None:
            _check_rows[1] = ["Duality gap", _check_gap, "PASS" if abs(_check_gap) &lt;= _check_gap_tol else "FAIL"]
    summary_rows = [row + [""] for row in summary_rows] + _check_rows
    summary_table = pd.DataFrame(summary_rows, columns=["Result", "Value", "Status"])
    # 2. Plan (Capacity 10 rows)
    PLAN_CAPACITY = 10
    plan_rows = []
    if solution is not None and solution.status == "optimal":
        for i, x in enumerate(solution.x):
            if x &gt; ABS_ZERO_TOLERANCE:
                d_cost = x * food_costs[i]
                a_cost = d_cost * ANNUAL_MULTIPLIER
                plan_rows.append([
                    food_names[i],
                    food_cats[i],
                    food_units[i],
                    food_costs[i],
                    x,
                    d_cost,
                    a_cost,
                ])
    while len(plan_rows) &lt; PLAN_CAPACITY:
        plan_rows.append(["", "", "", "", "", "", ""])
    plan_cols = ["Food", "Category", "Unit of sale", "Cost per unit ($)", "Daily quantity", "Daily cost ($)", "Annual cost ($)"]
    plan_table = pd.DataFrame(plan_rows[:PLAN_CAPACITY], columns=plan_cols)
    # 3. Coverage (Capacity 9 rows)
    coverage_rows = []
    if solution is not None and solution.status == "optimal":
        nutr_matrix = np.array(food_nutrients, dtype=float)
        achieved = nutr_matrix.T @ solution.x
        ineq_sp = solution.shadow_prices.get("ineq") if solution.shadow_prices is not None else None
        for j, name in enumerate(req_names):
            intake = achieved[j]
            req_min = req_mins[j] if pd.notna(req_mins[j]) else 0.0
            cov_pct = (intake / req_min) if req_min &gt; 0 else 1.0
            is_b = False
            sp_val = 0.0
            if j in min_indices:
                row_idx = min_indices.index(j)
                if solution.binding is not None and row_idx &lt; len(solution.binding):
                    is_b = solution.binding[row_idx]
                if ineq_sp is not None and row_idx &lt; len(ineq_sp):
                    sp_val = abs(float(ineq_sp[row_idx]))
            status_str = "at minimum" if is_b else "surplus"
            coverage_rows.append([
                name,
                req_units[j],
                req_min,
                intake,
                cov_pct,
                status_str,
                sp_val,
            ])
    while len(coverage_rows) &lt; len(req_names):
        coverage_rows.append(["", "", "", "", "", "", ""])
    cov_cols = ["Nutrient", "Unit", "Required minimum", "Daily intake", "Coverage %", "Status", "Shadow price ($/unit)"]
    coverage_table = pd.DataFrame(coverage_rows[:len(req_names)], columns=cov_cols)
    # 4. Suggested limit changes: fixed capacity of 10 rows, then a total row.
    # The total is computed after truncation so it matches the rows shown.
    _repair_capacity = 10
    _repair_type_labels = {"&gt;=": "Minimum (at least)"}
    _repair_rows = []
    _repair_total = ""
    if solution is not None and solution.status == "optimal":
        _repair_rows.append(["No changes needed - every limit can be met", "", "", "", ""])
        _repair_total = 0.0
    elif solution is not None and solution.status == "infeasible":
        if repair is not None and repair.rows:
            for _name, _kind, _current, _suggested, _change in repair.rows[:_repair_capacity]:
                _repair_rows.append([
                    _name,
                    _repair_type_labels.get(_kind, _kind),
                    float(_current),
                    float(_suggested),
                    float(_change),
                ])
            _repair_total = float(sum(abs(row[4]) for row in _repair_rows))
        else:
            _repair_rows.append(["No repair could be computed - see the message above", "", "", "", ""])
    while len(_repair_rows) &lt; _repair_capacity:
        _repair_rows.append(["", "", "", "", ""])
    _repair_rows.append(["Total absolute change", "", "", "", _repair_total])
    repair_table = pd.DataFrame(_repair_rows, columns=["Limit", "Type", "Current", "Suggested", "Change"])
    # 5. Validation (Canonical 1939 Stigler benchmark solve)
    _food_ann_cost_map = {}
    _nutr_intake_map = {}
    _ann_cost = np.nan
    _in_plan = np.nan
    if solution is not None and solution.status == "optimal":
        _ann_cost = solution.objective * ANNUAL_MULTIPLIER
        _in_plan = sum(1 for x in solution.x if x &gt; ABS_ZERO_TOLERANCE)
        for i, fname in enumerate(food_names):
            xi = solution.x[i]
            if xi &gt; ABS_ZERO_TOLERANCE:
                _food_ann_cost_map[fname] = xi * food_costs[i] * ANNUAL_MULTIPLIER
            else:
                _food_ann_cost_map[fname] = 0.0
        for j, nname in enumerate(req_names):
            _nutr_intake_map[nname] = achieved[j]
    val_rows = []
    if checks_df is not None and len(checks_df) &gt; 0:
        for _, chk in checks_df.iterrows():
            ref_name = str(chk.iloc[0]).strip()
            qty_name = str(chk.iloc[1]).strip()
            exp_val = as_number(chk.iloc[2])
            tol = as_number(chk.iloc[3])
            actual_val = np.nan
            if "Stigler (1939) heuristic" in ref_name:
                # Fixed historical benchmark from Stigler (1945); external literature fact not reproduced by LP.
                actual_val = 39.93
            elif "Laderman (1947)" in ref_name:
                # Fixed historical benchmark from Laderman (1947); 120 person-day hand simplex solve.
                actual_val = 39.69
            elif "True LP Optimum" in ref_name and "Annual" in qty_name:
                actual_val = _ann_cost
            elif "True LP Optimum" in ref_name and "Daily" in qty_name:
                actual_val = solution.objective if (solution is not None and solution.status == "optimal") else np.nan
            elif "Subsistence basket" in ref_name:
                actual_val = _in_plan
            elif ref_name in _food_ann_cost_map:
                actual_val = _food_ann_cost_map[ref_name]
            elif any(fname in ref_name for fname in _food_ann_cost_map):
                for fname, fcost in _food_ann_cost_map.items():
                    if fname in ref_name:
                        actual_val = fcost
                        break
            elif ref_name in _nutr_intake_map:
                actual_val = _nutr_intake_map[ref_name]
            elif any(nname in ref_name for nname in _nutr_intake_map):
                for nname, nintake in _nutr_intake_map.items():
                    if nname in ref_name:
                        actual_val = nintake
                        break
            diff = actual_val - exp_val if pd.notna(actual_val) and pd.notna(exp_val) else np.nan
            status_pass = (abs(diff) &lt;= tol + 1e-9) if pd.notna(diff) and pd.notna(tol) else False
            val_rows.append([
                actual_val,
                diff,
                "PASS" if status_pass else "FAIL",
            ])
    val_cols = ["Actual", "Difference", "Status"]
    validation_table = pd.DataFrame(val_rows, columns=val_cols)
    return (
        coverage_table,
        parse_error,
        plan_table,
        repair,
        repair_table,
        solution,
        summary_table,
        validation_table,
    )</t>
        </is>
      </c>
      <c r="G8" t="inlineStr">
        <is>
          <t>Engine</t>
        </is>
      </c>
      <c r="H8" s="15" t="inlineStr">
        <is>
          <t>python</t>
        </is>
      </c>
    </row>
    <row r="9">
      <c r="A9" s="15" t="inlineStr">
        <is>
          <t>@app.cell
def _(mo, parse_error, repair, solution):
    if parse_error is not None:
        pane_view = mo.callout(mo.md(f"**Input Error**: {parse_error}"), kind="danger")
    elif solution is not None and solution.status == "optimal":
        ann_cost = solution.objective * 365.0
        pane_view = mo.callout(
            mo.md(
                f"**Optimal Subsistence Diet Found**\n\n"
                f"- **Daily cost**: ${solution.objective:.4f} / day\n"
                f"- **Annual cost**: ${ann_cost:.2f} / year (1939 dollars)\n"
                f"- **Foods selected**: Exactly 5 staple foods satisfy all 9 nutritional allowances.\n"
                f"- **Binding limits**: Calories, Calcium, Vitamin A, Vitamin B2, and Vitamin C."
            ),
            kind="success",
        )
    elif solution is not None and solution.status == "infeasible":
        _repair_lines = [
            f"- **{_name}**: lower the minimum from {_current:g} to {_suggested:g} (change {_change:g})"
            for _name, _kind, _current, _suggested, _change in (repair.rows if repair is not None else [])
        ]
        _repair_text = f"\n\n{repair.message}\n\n" + "\n".join(_repair_lines) if _repair_lines else ""
        pane_view = mo.callout(
            mo.md(f"**No Feasible Diet**: {solution.message}{_repair_text}"),
            kind="danger",
        )
    else:
        pane_view = mo.callout(mo.md("Ready. Enter food prices and nutrient requirements."), kind="info")
    title_block = mo.md(
        "# Diet Optimization\n\n"
        "George Stigler's classic 1939 subsistence diet LP benchmark, framed in physical purchase units of sale."
    )
    ui = mo.vstack([title_block, pane_view])
    ui
    return (ui,)</t>
        </is>
      </c>
      <c r="G9" t="inlineStr">
        <is>
          <t>Notebook header</t>
        </is>
      </c>
      <c r="H9" s="15" t="inlineStr">
        <is>
          <t>import marimo
__generated_with = "0.23.15"
app = marimo.App(width="medium")
# engine-modules: table</t>
        </is>
      </c>
    </row>
    <row r="10">
      <c r="A10" s="15" t="inlineStr">
        <is>
          <t>@app.cell
def _(bf, coverage_table, plan_table, repair_table, summary_table, validation_table):
    publication = bf.publish(
        outputs={
            "summary": summary_table,
            "plan": plan_table,
            "coverage": coverage_table,
            "repair": repair_table,
            "validation": validation_table,
        }
    )
    publication
    return (publication,)</t>
        </is>
      </c>
      <c r="G10" t="inlineStr">
        <is>
          <t>Template ID</t>
        </is>
      </c>
      <c r="H10" s="15" t="inlineStr">
        <is>
          <t>diet-optimization</t>
        </is>
      </c>
    </row>
    <row r="11">
      <c r="G11" t="inlineStr">
        <is>
          <t>Template version</t>
        </is>
      </c>
      <c r="H11" s="15" t="inlineStr">
        <is>
          <t>rt-d0d420a114e507883a38</t>
        </is>
      </c>
    </row>
    <row r="12">
      <c r="G12" t="inlineStr">
        <is>
          <t>Workbook instance ID</t>
        </is>
      </c>
      <c r="H12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