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tables/table1.xml" ContentType="application/vnd.openxmlformats-officedocument.spreadsheetml.table+xml"/>
  <ct:Override PartName="/xl/worksheets/sheet2.xml" ContentType="application/vnd.openxmlformats-officedocument.spreadsheetml.worksheet+xml"/>
  <ct:Override PartName="/xl/tables/table2.xml" ContentType="application/vnd.openxmlformats-officedocument.spreadsheetml.table+xml"/>
  <ct:Override PartName="/xl/worksheets/sheet3.xml" ContentType="application/vnd.openxmlformats-officedocument.spreadsheetml.worksheet+xml"/>
  <ct:Override PartName="/xl/worksheets/sheet4.xml" ContentType="application/vnd.openxmlformats-officedocument.spreadsheetml.worksheet+xml"/>
  <ct:Override PartName="/xl/worksheets/sheet5.xml" ContentType="application/vnd.openxmlformats-officedocument.spreadsheetml.worksheet+xml"/>
  <ct:Override PartName="/xl/drawings/drawing1.xml" ContentType="application/vnd.openxmlformats-officedocument.drawing+xml"/>
  <ct:Override PartName="/xl/worksheets/sheet6.xml" ContentType="application/vnd.openxmlformats-officedocument.spreadsheetml.worksheet+xml"/>
  <ct:Override PartName="/xl/tables/table3.xml" ContentType="application/vnd.openxmlformats-officedocument.spreadsheetml.table+xml"/>
  <ct:Override PartName="/xl/worksheets/sheet7.xml" ContentType="application/vnd.openxmlformats-officedocument.spreadsheetml.worksheet+xml"/>
  <ct:Override PartName="/xl/tables/table4.xml" ContentType="application/vnd.openxmlformats-officedocument.spreadsheetml.table+xml"/>
  <ct:Override PartName="/xl/worksheets/sheet8.xml" ContentType="application/vnd.openxmlformats-officedocument.spreadsheetml.worksheet+xml"/>
  <ct:Override PartName="/xl/charts/chart1.xml" ContentType="application/vnd.openxmlformats-officedocument.drawingml.chart+xml"/>
  <ct:Override PartName="/xl/charts/chart2.xml" ContentType="application/vnd.openxmlformats-officedocument.drawingml.chart+xml"/>
  <ct:Override PartName="/xl/charts/chart3.xml" ContentType="application/vnd.openxmlformats-officedocument.drawingml.chart+xml"/>
  <ct:Override PartName="/xl/charts/chart4.xml" ContentType="application/vnd.openxmlformats-officedocument.drawingml.char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Design" sheetId="1" state="visible" r:id="rId4"/>
    <s:sheet name="Run Sheet" sheetId="2" state="visible" r:id="rId5"/>
    <s:sheet name="Dashboard" sheetId="3" state="visible" r:id="rId6"/>
    <s:sheet name="ChartData" sheetId="4" state="visible" r:id="rId7"/>
    <s:sheet name="Charts" sheetId="5" state="visible" r:id="rId8"/>
    <s:sheet name="Validation" sheetId="6" state="visible" r:id="rId9"/>
    <s:sheet name="Guide" sheetId="7" state="visible" r:id="rId10"/>
    <s:sheet name="_BOARDFLARE" sheetId="8" state="veryHidden" r:id="rId11"/>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0"/>
  <fonts count="9">
    <font>
      <name val="Calibri"/>
      <family val="2"/>
      <color theme="1"/>
      <sz val="11"/>
      <scheme val="minor"/>
    </font>
    <font>
      <b val="1"/>
      <color rgb="FFFFFFFF"/>
      <sz val="18"/>
    </font>
    <font>
      <color rgb="FFDCE8F5"/>
      <sz val="11"/>
    </font>
    <font>
      <b val="1"/>
      <color rgb="FFFFFFFF"/>
      <sz val="11"/>
    </font>
    <font>
      <b val="1"/>
      <color rgb="FF334155"/>
      <sz val="10"/>
    </font>
    <font>
      <color rgb="FF0F172A"/>
      <sz val="10"/>
    </font>
    <font>
      <b val="1"/>
      <color rgb="FF14532D"/>
      <sz val="10"/>
    </font>
    <font>
      <color rgb="FF64748B"/>
      <sz val="9"/>
    </font>
    <font>
      <color rgb="FF14532D"/>
      <sz val="10"/>
    </font>
  </fonts>
  <fills count="8">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EAF4FF"/>
      </patternFill>
    </fill>
    <fill>
      <patternFill patternType="solid">
        <fgColor rgb="FFDDF7E8"/>
      </patternFill>
    </fill>
    <fill>
      <patternFill patternType="solid">
        <fgColor rgb="FFECFDF3"/>
      </patternFill>
    </fill>
  </fills>
  <borders count="9">
    <border>
      <left/>
      <right/>
      <top/>
      <bottom/>
      <diagonal/>
    </border>
    <border>
      <bottom style="thin">
        <color rgb="FFAAB8C7"/>
      </bottom>
    </border>
    <border>
      <bottom style="thin">
        <color rgb="FFE2E8F0"/>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top style="thin">
        <color rgb="FF7BA7D1"/>
      </top>
      <bottom style="thin">
        <color rgb="FF7BA7D1"/>
      </bottom>
    </border>
    <border>
      <left style="thin">
        <color rgb="FF7BA7D1"/>
      </left>
      <right style="thin">
        <color rgb="FF7BA7D1"/>
      </right>
      <top style="thin">
        <color rgb="FF7BA7D1"/>
      </top>
      <bottom style="thin">
        <color rgb="FF7BA7D1"/>
      </bottom>
    </border>
    <border>
      <bottom style="thin">
        <color rgb="FF86C9A3"/>
      </bottom>
    </border>
    <border>
      <bottom style="thin">
        <color rgb="FFC6E8D3"/>
      </bottom>
    </border>
  </borders>
  <cellStyleXfs count="1">
    <xf numFmtId="0" fontId="0" fillId="0" borderId="0"/>
  </cellStyleXfs>
  <cellXfs count="20">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0" borderId="2" applyAlignment="1" pivotButton="0" quotePrefix="0" xfId="0">
      <alignment vertical="center" wrapText="1"/>
    </xf>
    <xf numFmtId="0" fontId="5" fillId="5" borderId="3" applyAlignment="1" pivotButton="0" quotePrefix="0" xfId="0">
      <alignment vertical="center" wrapText="1"/>
    </xf>
    <xf numFmtId="0" fontId="5" fillId="5" borderId="4" applyAlignment="1" pivotButton="0" quotePrefix="0" xfId="0">
      <alignment vertical="center" wrapText="1"/>
    </xf>
    <xf numFmtId="4" fontId="5" fillId="5" borderId="3" applyAlignment="1" pivotButton="0" quotePrefix="0" xfId="0">
      <alignment vertical="center"/>
    </xf>
    <xf numFmtId="4" fontId="5" fillId="5" borderId="5" applyAlignment="1" pivotButton="0" quotePrefix="0" xfId="0">
      <alignment vertical="center"/>
    </xf>
    <xf numFmtId="4" fontId="5" fillId="5" borderId="4" applyAlignment="1" pivotButton="0" quotePrefix="0" xfId="0">
      <alignment vertical="center"/>
    </xf>
    <xf numFmtId="0" fontId="5" fillId="5" borderId="6" applyAlignment="1" pivotButton="0" quotePrefix="0" xfId="0">
      <alignment vertical="center" wrapText="1"/>
    </xf>
    <xf numFmtId="3" fontId="5" fillId="5" borderId="6" applyAlignment="1" pivotButton="0" quotePrefix="0" xfId="0">
      <alignment vertical="center"/>
    </xf>
    <xf numFmtId="4" fontId="5" fillId="5" borderId="6" applyAlignment="1" pivotButton="0" quotePrefix="0" xfId="0">
      <alignment vertical="center"/>
    </xf>
    <xf numFmtId="0" fontId="6" fillId="6" borderId="7" applyAlignment="1" pivotButton="0" quotePrefix="0" xfId="0">
      <alignment vertical="center" wrapText="1"/>
    </xf>
    <xf numFmtId="0" fontId="8" fillId="7" borderId="8" applyAlignment="1" pivotButton="0" quotePrefix="0" xfId="0">
      <alignment vertical="center" wrapText="1"/>
    </xf>
    <xf numFmtId="0" fontId="8" fillId="7" borderId="8" applyAlignment="1" pivotButton="0" quotePrefix="0" xfId="0">
      <alignment vertical="center"/>
    </xf>
    <xf numFmtId="0" fontId="7" fillId="0" borderId="0" applyAlignment="1" pivotButton="0" quotePrefix="0" xfId="0">
      <alignment wrapText="1"/>
    </xf>
    <xf numFmtId="4" fontId="8" fillId="7" borderId="8"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 Type="http://schemas.openxmlformats.org/officeDocument/2006/relationships/worksheet" Target="/xl/worksheets/sheet6.xml" Id="rId9" /><pr:Relationship Type="http://schemas.openxmlformats.org/officeDocument/2006/relationships/worksheet" Target="/xl/worksheets/sheet7.xml" Id="rId10" /><pr:Relationship Type="http://schemas.openxmlformats.org/officeDocument/2006/relationships/worksheet" Target="/xl/worksheets/sheet8.xml" Id="rId11" /></pr:Relationships>
</file>

<file path=xl/charts/chart1.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Normal probability plot of effects</a:t>
            </a:r>
          </a:p>
        </rich>
      </tx>
      <overlay val="0"/>
    </title>
    <plotArea>
      <scatterChart>
        <scatterStyle val="lineMarker"/>
        <ser>
          <idx val="0"/>
          <order val="0"/>
          <tx>
            <v>Effects</v>
          </tx>
          <spPr>
            <a:ln xmlns:a="http://schemas.openxmlformats.org/drawingml/2006/main">
              <a:noFill/>
              <a:prstDash val="solid"/>
            </a:ln>
          </spPr>
          <marker>
            <symbol val="circle"/>
            <size val="7"/>
            <spPr>
              <a:solidFill xmlns:a="http://schemas.openxmlformats.org/drawingml/2006/main">
                <a:srgbClr val="1F4E79"/>
              </a:solidFill>
              <a:ln xmlns:a="http://schemas.openxmlformats.org/drawingml/2006/main" w="9525">
                <a:solidFill>
                  <a:srgbClr val="1F4E79"/>
                </a:solidFill>
                <a:prstDash val="solid"/>
              </a:ln>
            </spPr>
          </marker>
          <xVal>
            <numRef>
              <f>'ChartData'!$A$6:$A$69</f>
            </numRef>
          </xVal>
          <yVal>
            <numRef>
              <f>'ChartData'!$B$6:$B$69</f>
            </numRef>
          </yVal>
          <smooth val="0"/>
        </ser>
        <axId val="10"/>
        <axId val="20"/>
      </scatterChart>
      <valAx>
        <axId val="10"/>
        <scaling>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Normal quantile</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Effect</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charts/chart2.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Half-normal probability plot of |effects|</a:t>
            </a:r>
          </a:p>
        </rich>
      </tx>
      <overlay val="0"/>
    </title>
    <plotArea>
      <scatterChart>
        <scatterStyle val="lineMarker"/>
        <ser>
          <idx val="0"/>
          <order val="0"/>
          <tx>
            <v>|Effect|</v>
          </tx>
          <spPr>
            <a:ln xmlns:a="http://schemas.openxmlformats.org/drawingml/2006/main">
              <a:noFill/>
              <a:prstDash val="solid"/>
            </a:ln>
          </spPr>
          <marker>
            <symbol val="circle"/>
            <size val="7"/>
            <spPr>
              <a:solidFill xmlns:a="http://schemas.openxmlformats.org/drawingml/2006/main">
                <a:srgbClr val="C55A11"/>
              </a:solidFill>
              <a:ln xmlns:a="http://schemas.openxmlformats.org/drawingml/2006/main" w="9525">
                <a:solidFill>
                  <a:srgbClr val="C55A11"/>
                </a:solidFill>
                <a:prstDash val="solid"/>
              </a:ln>
            </spPr>
          </marker>
          <xVal>
            <numRef>
              <f>'ChartData'!$C$6:$C$69</f>
            </numRef>
          </xVal>
          <yVal>
            <numRef>
              <f>'ChartData'!$D$6:$D$69</f>
            </numRef>
          </yVal>
          <smooth val="0"/>
        </ser>
        <axId val="10"/>
        <axId val="20"/>
      </scatterChart>
      <valAx>
        <axId val="10"/>
        <scaling>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Half-normal quantile</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|Effect|</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charts/chart3.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Pareto of |effects| with Lenth ME</a:t>
            </a:r>
          </a:p>
        </rich>
      </tx>
      <overlay val="0"/>
    </title>
    <plotArea>
      <scatterChart>
        <scatterStyle val="smoothMarker"/>
        <ser>
          <idx val="0"/>
          <order val="0"/>
          <tx>
            <v>|Effect|</v>
          </tx>
          <spPr>
            <a:ln xmlns:a="http://schemas.openxmlformats.org/drawingml/2006/main">
              <a:noFill/>
              <a:prstDash val="solid"/>
            </a:ln>
          </spPr>
          <marker>
            <symbol val="circle"/>
            <size val="7"/>
            <spPr>
              <a:solidFill xmlns:a="http://schemas.openxmlformats.org/drawingml/2006/main">
                <a:srgbClr val="1F4E79"/>
              </a:solidFill>
              <a:ln xmlns:a="http://schemas.openxmlformats.org/drawingml/2006/main" w="9525">
                <a:solidFill>
                  <a:srgbClr val="1F4E79"/>
                </a:solidFill>
                <a:prstDash val="solid"/>
              </a:ln>
            </spPr>
          </marker>
          <xVal>
            <numRef>
              <f>'ChartData'!$F$6:$F$69</f>
            </numRef>
          </xVal>
          <yVal>
            <numRef>
              <f>'ChartData'!$G$6:$G$69</f>
            </numRef>
          </yVal>
          <smooth val="0"/>
        </ser>
        <ser>
          <idx val="1"/>
          <order val="1"/>
          <tx>
            <v>Lenth ME</v>
          </tx>
          <spPr>
            <a:ln xmlns:a="http://schemas.openxmlformats.org/drawingml/2006/main" w="19050">
              <a:solidFill>
                <a:srgbClr val="C00000"/>
              </a:solidFill>
              <a:prstDash val="dash"/>
            </a:ln>
          </spPr>
          <marker>
            <symbol val="none"/>
            <spPr>
              <a:ln xmlns:a="http://schemas.openxmlformats.org/drawingml/2006/main">
                <a:prstDash val="solid"/>
              </a:ln>
            </spPr>
          </marker>
          <xVal>
            <numRef>
              <f>'ChartData'!$H$6:$H$69</f>
            </numRef>
          </xVal>
          <yVal>
            <numRef>
              <f>'ChartData'!$I$6:$I$69</f>
            </numRef>
          </yVal>
          <smooth val="1"/>
        </ser>
        <axId val="10"/>
        <axId val="20"/>
      </scatterChart>
      <valAx>
        <axId val="10"/>
        <scaling>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Rank (largest first)</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|Effect|</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charts/chart4.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Main effects</a:t>
            </a:r>
          </a:p>
        </rich>
      </tx>
      <overlay val="0"/>
    </title>
    <plotArea>
      <scatterChart>
        <scatterStyle val="smoothMarker"/>
        <ser>
          <idx val="0"/>
          <order val="0"/>
          <tx>
            <v>Mean at low (-1)</v>
          </tx>
          <spPr>
            <a:ln xmlns:a="http://schemas.openxmlformats.org/drawingml/2006/main">
              <a:noFill/>
              <a:prstDash val="solid"/>
            </a:ln>
          </spPr>
          <marker>
            <symbol val="circle"/>
            <size val="7"/>
            <spPr>
              <a:solidFill xmlns:a="http://schemas.openxmlformats.org/drawingml/2006/main">
                <a:srgbClr val="1F4E79"/>
              </a:solidFill>
              <a:ln xmlns:a="http://schemas.openxmlformats.org/drawingml/2006/main" w="9525">
                <a:solidFill>
                  <a:srgbClr val="1F4E79"/>
                </a:solidFill>
                <a:prstDash val="solid"/>
              </a:ln>
            </spPr>
          </marker>
          <xVal>
            <numRef>
              <f>'ChartData'!$J$6:$J$69</f>
            </numRef>
          </xVal>
          <yVal>
            <numRef>
              <f>'ChartData'!$K$6:$K$69</f>
            </numRef>
          </yVal>
          <smooth val="0"/>
        </ser>
        <ser>
          <idx val="1"/>
          <order val="1"/>
          <tx>
            <v>Mean at high (+1)</v>
          </tx>
          <spPr>
            <a:ln xmlns:a="http://schemas.openxmlformats.org/drawingml/2006/main">
              <a:noFill/>
              <a:prstDash val="solid"/>
            </a:ln>
          </spPr>
          <marker>
            <symbol val="circle"/>
            <size val="7"/>
            <spPr>
              <a:solidFill xmlns:a="http://schemas.openxmlformats.org/drawingml/2006/main">
                <a:srgbClr val="C55A11"/>
              </a:solidFill>
              <a:ln xmlns:a="http://schemas.openxmlformats.org/drawingml/2006/main" w="9525">
                <a:solidFill>
                  <a:srgbClr val="C55A11"/>
                </a:solidFill>
                <a:prstDash val="solid"/>
              </a:ln>
            </spPr>
          </marker>
          <xVal>
            <numRef>
              <f>'ChartData'!$J$6:$J$69</f>
            </numRef>
          </xVal>
          <yVal>
            <numRef>
              <f>'ChartData'!$L$6:$L$69</f>
            </numRef>
          </yVal>
          <smooth val="0"/>
        </ser>
        <ser>
          <idx val="2"/>
          <order val="2"/>
          <tx>
            <v>Factorial mean</v>
          </tx>
          <spPr>
            <a:ln xmlns:a="http://schemas.openxmlformats.org/drawingml/2006/main" w="19050">
              <a:solidFill>
                <a:srgbClr val="595959"/>
              </a:solidFill>
              <a:prstDash val="solid"/>
            </a:ln>
          </spPr>
          <marker>
            <symbol val="none"/>
            <spPr>
              <a:ln xmlns:a="http://schemas.openxmlformats.org/drawingml/2006/main">
                <a:prstDash val="solid"/>
              </a:ln>
            </spPr>
          </marker>
          <xVal>
            <numRef>
              <f>'ChartData'!$J$6:$J$69</f>
            </numRef>
          </xVal>
          <yVal>
            <numRef>
              <f>'ChartData'!$M$6:$M$69</f>
            </numRef>
          </yVal>
          <smooth val="1"/>
        </ser>
        <axId val="10"/>
        <axId val="20"/>
      </scatterChart>
      <valAx>
        <axId val="10"/>
        <scaling>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Factor position</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Response mean</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drawings/_rels/drawing1.xml.rels><?xml version='1.0' encoding='utf-8'?>
<pr:Relationships xmlns:pr="http://schemas.openxmlformats.org/package/2006/relationships"><pr:Relationship Type="http://schemas.openxmlformats.org/officeDocument/2006/relationships/chart" Target="/xl/charts/chart1.xml" Id="rId1" /><pr:Relationship Type="http://schemas.openxmlformats.org/officeDocument/2006/relationships/chart" Target="/xl/charts/chart2.xml" Id="rId2" /><pr:Relationship Type="http://schemas.openxmlformats.org/officeDocument/2006/relationships/chart" Target="/xl/charts/chart3.xml" Id="rId3" /><pr:Relationship Type="http://schemas.openxmlformats.org/officeDocument/2006/relationships/chart" Target="/xl/charts/chart4.xml" Id="rId4" /></pr:Relationships>
</file>

<file path=xl/drawings/drawing1.xml><?xml version="1.0" encoding="utf-8"?>
<ns0:wsDr xmlns:ns0="http://schemas.openxmlformats.org/drawingml/2006/spreadsheetDrawing" xmlns:ns1="http://schemas.openxmlformats.org/drawingml/2006/main" xmlns:ns2="http://schemas.openxmlformats.org/drawingml/2006/chart" xmlns:r="http://schemas.openxmlformats.org/officeDocument/2006/relationships">
  <ns0:oneCellAnchor>
    <ns0:from>
      <ns0:col>0</ns0:col>
      <ns0:colOff>0</ns0:colOff>
      <ns0:row>3</ns0:row>
      <ns0:rowOff>0</ns0:rowOff>
    </ns0:from>
    <ns0:ext cx="4572000" cy="2857500"/>
    <ns0:graphicFrame>
      <ns0:nvGraphicFramePr>
        <ns0:cNvPr id="1" name="Chart 1"/>
        <ns0:cNvGraphicFramePr/>
      </ns0:nvGraphicFramePr>
      <ns0:xfrm/>
      <ns1:graphic>
        <ns1:graphicData uri="http://schemas.openxmlformats.org/drawingml/2006/chart">
          <ns2:chart r:id="rId1"/>
        </ns1:graphicData>
      </ns1:graphic>
    </ns0:graphicFrame>
    <ns0:clientData/>
  </ns0:oneCellAnchor>
  <ns0:oneCellAnchor>
    <ns0:from>
      <ns0:col>5</ns0:col>
      <ns0:colOff>0</ns0:colOff>
      <ns0:row>3</ns0:row>
      <ns0:rowOff>0</ns0:rowOff>
    </ns0:from>
    <ns0:ext cx="4572000" cy="2857500"/>
    <ns0:graphicFrame>
      <ns0:nvGraphicFramePr>
        <ns0:cNvPr id="2" name="Chart 2"/>
        <ns0:cNvGraphicFramePr/>
      </ns0:nvGraphicFramePr>
      <ns0:xfrm/>
      <ns1:graphic>
        <ns1:graphicData uri="http://schemas.openxmlformats.org/drawingml/2006/chart">
          <ns2:chart r:id="rId2"/>
        </ns1:graphicData>
      </ns1:graphic>
    </ns0:graphicFrame>
    <ns0:clientData/>
  </ns0:oneCellAnchor>
  <ns0:oneCellAnchor>
    <ns0:from>
      <ns0:col>0</ns0:col>
      <ns0:colOff>0</ns0:colOff>
      <ns0:row>21</ns0:row>
      <ns0:rowOff>0</ns0:rowOff>
    </ns0:from>
    <ns0:ext cx="4572000" cy="2857500"/>
    <ns0:graphicFrame>
      <ns0:nvGraphicFramePr>
        <ns0:cNvPr id="3" name="Chart 3"/>
        <ns0:cNvGraphicFramePr/>
      </ns0:nvGraphicFramePr>
      <ns0:xfrm/>
      <ns1:graphic>
        <ns1:graphicData uri="http://schemas.openxmlformats.org/drawingml/2006/chart">
          <ns2:chart r:id="rId3"/>
        </ns1:graphicData>
      </ns1:graphic>
    </ns0:graphicFrame>
    <ns0:clientData/>
  </ns0:oneCellAnchor>
  <ns0:oneCellAnchor>
    <ns0:from>
      <ns0:col>5</ns0:col>
      <ns0:colOff>0</ns0:colOff>
      <ns0:row>21</ns0:row>
      <ns0:rowOff>0</ns0:rowOff>
    </ns0:from>
    <ns0:ext cx="4572000" cy="2857500"/>
    <ns0:graphicFrame>
      <ns0:nvGraphicFramePr>
        <ns0:cNvPr id="4" name="Chart 4"/>
        <ns0:cNvGraphicFramePr/>
      </ns0:nvGraphicFramePr>
      <ns0:xfrm/>
      <ns1:graphic>
        <ns1:graphicData uri="http://schemas.openxmlformats.org/drawingml/2006/chart">
          <ns2:chart r:id="rId4"/>
        </ns1:graphicData>
      </ns1:graphic>
    </ns0:graphicFrame>
    <ns0:clientData/>
  </ns0:oneCellAnchor>
</ns0:wsDr>
</file>

<file path=xl/tables/table1.xml><?xml version="1.0" encoding="utf-8"?>
<table xmlns="http://schemas.openxmlformats.org/spreadsheetml/2006/main" id="1" name="FactorTable" displayName="FactorTable" ref="A4:F12" headerRowCount="1" totalsRowShown="0">
  <autoFilter ref="A4:F12"/>
  <tableColumns count="6">
    <tableColumn id="1" name="Letter"/>
    <tableColumn id="2" name="Name"/>
    <tableColumn id="3" name="Units"/>
    <tableColumn id="4" name="Low"/>
    <tableColumn id="5" name="High"/>
    <tableColumn id="6" name="Predict at"/>
  </tableColumns>
  <tableStyleInfo name="TableStyleMedium2" showFirstColumn="0" showLastColumn="0" showRowStripes="1" showColumnStripes="0"/>
</table>
</file>

<file path=xl/tables/table2.xml><?xml version="1.0" encoding="utf-8"?>
<table xmlns="http://schemas.openxmlformats.org/spreadsheetml/2006/main" id="2" name="RunResponses" displayName="RunResponses" ref="U5:V69" headerRowCount="1" totalsRowShown="0">
  <autoFilter ref="U5:V69"/>
  <tableColumns count="2">
    <tableColumn id="21" name="Standard order"/>
    <tableColumn id="22" name="Response"/>
  </tableColumns>
  <tableStyleInfo name="TableStyleMedium2" showFirstColumn="0" showLastColumn="0" showRowStripes="1" showColumnStripes="0"/>
</table>
</file>

<file path=xl/tables/table3.xml><?xml version="1.0" encoding="utf-8"?>
<table xmlns="http://schemas.openxmlformats.org/spreadsheetml/2006/main" id="3" name="ValidationChecks" displayName="ValidationChecks" ref="A5:F39" headerRowCount="1" totalsRowShown="0">
  <autoFilter ref="A5:F39"/>
  <tableColumns count="6">
    <tableColumn id="1" name="Check"/>
    <tableColumn id="2" name="Dataset"/>
    <tableColumn id="3" name="Tier"/>
    <tableColumn id="4" name="Source"/>
    <tableColumn id="5" name="Expected"/>
    <tableColumn id="6" name="Tolerance"/>
  </tableColumns>
  <tableStyleInfo name="TableStyleMedium2" showFirstColumn="0" showLastColumn="0" showRowStripes="1" showColumnStripes="0"/>
</table>
</file>

<file path=xl/tables/table4.xml><?xml version="1.0" encoding="utf-8"?>
<table xmlns="http://schemas.openxmlformats.org/spreadsheetml/2006/main" id="4" name="ModificationGuide" displayName="ModificationGuide" ref="A4:B11" headerRowCount="1" totalsRowShown="0">
  <autoFilter ref="A4:B11"/>
  <tableColumns count="2">
    <tableColumn id="1" name="Topic"/>
    <tableColumn id="2" name="Guidance &amp; Best Practic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pr:Relationships xmlns:pr="http://schemas.openxmlformats.org/package/2006/relationships"><pr:Relationship Type="http://schemas.openxmlformats.org/officeDocument/2006/relationships/table" Target="/xl/tables/table1.xml" Id="rId1" /></pr:Relationships>
</file>

<file path=xl/worksheets/_rels/sheet2.xml.rels><?xml version='1.0' encoding='utf-8'?>
<pr:Relationships xmlns:pr="http://schemas.openxmlformats.org/package/2006/relationships"><pr:Relationship Type="http://schemas.openxmlformats.org/officeDocument/2006/relationships/table" Target="/xl/tables/table2.xml" Id="rId1" /></pr:Relationships>
</file>

<file path=xl/worksheets/_rels/sheet5.xml.rels><?xml version='1.0' encoding='utf-8'?>
<pr:Relationships xmlns:pr="http://schemas.openxmlformats.org/package/2006/relationships"><pr:Relationship Type="http://schemas.openxmlformats.org/officeDocument/2006/relationships/drawing" Target="/xl/drawings/drawing1.xml" Id="rId1" /></pr:Relationships>
</file>

<file path=xl/worksheets/_rels/sheet6.xml.rels><?xml version='1.0' encoding='utf-8'?>
<pr:Relationships xmlns:pr="http://schemas.openxmlformats.org/package/2006/relationships"><pr:Relationship Type="http://schemas.openxmlformats.org/officeDocument/2006/relationships/table" Target="/xl/tables/table3.xml" Id="rId1" /></pr:Relationships>
</file>

<file path=xl/worksheets/_rels/sheet7.xml.rels><?xml version='1.0' encoding='utf-8'?>
<pr:Relationships xmlns:pr="http://schemas.openxmlformats.org/package/2006/relationships"><pr:Relationship Type="http://schemas.openxmlformats.org/officeDocument/2006/relationships/table" Target="/xl/tables/table4.xml" Id="rId1" /></pr:Relationships>
</file>

<file path=xl/worksheets/sheet1.xml><?xml version="1.0" encoding="utf-8"?>
<s:worksheet xmlns:r="http://schemas.openxmlformats.org/officeDocument/2006/relationships" xmlns:s="http://schemas.openxmlformats.org/spreadsheetml/2006/main">
  <s:sheetPr>
    <s:outlinePr summaryBelow="1" summaryRight="1"/>
    <s:pageSetUpPr/>
  </s:sheetPr>
  <s:dimension ref="A1:I60"/>
  <s:sheetViews>
    <s:sheetView showGridLines="0" zoomScale="100" workbookViewId="0">
      <s:selection activeCell="A1" sqref="A1"/>
    </s:sheetView>
  </s:sheetViews>
  <s:sheetFormatPr baseColWidth="8" defaultRowHeight="15"/>
  <s:cols>
    <s:col width="7.5" customWidth="1" min="1" max="1"/>
    <s:col width="21.25" customWidth="1" min="2" max="2"/>
    <s:col width="13.75" customWidth="1" min="3" max="3"/>
    <s:col width="11.25" customWidth="1" min="4" max="4"/>
    <s:col width="11.25" customWidth="1" min="5" max="5"/>
    <s:col width="12.5" customWidth="1" min="6" max="6"/>
    <s:col width="3" customWidth="1" min="7" max="7"/>
    <s:col width="23.75" customWidth="1" min="8" max="8"/>
    <s:col width="27.5" customWidth="1" min="9" max="9"/>
  </s:cols>
  <s:sheetData>
    <s:row r="1" ht="25.5" customHeight="1">
      <s:c r="A1" s="1" t="inlineStr">
        <s:is>
          <s:t>Design of Experiments</s:t>
        </s:is>
      </s:c>
    </s:row>
    <s:row r="2" ht="31.5" customHeight="1">
      <s:c r="A2" s="2" t="inlineStr">
        <s:is>
          <s:t>Two-level factorial screening: enter factors and settings, then type responses on the Run Sheet.</s:t>
        </s:is>
      </s:c>
    </s:row>
    <s:row r="3" ht="18" customHeight="1">
      <s:c r="A3" s="3" t="inlineStr">
        <s:is>
          <s:t>Factors (fill in order A, B, C, ...)</s:t>
        </s:is>
      </s:c>
    </s:row>
    <s:row r="4" ht="18" customHeight="1">
      <s:c r="A4" s="4" t="inlineStr">
        <s:is>
          <s:t>Letter</s:t>
        </s:is>
      </s:c>
      <s:c r="B4" s="4" t="inlineStr">
        <s:is>
          <s:t>Name</s:t>
        </s:is>
      </s:c>
      <s:c r="C4" s="4" t="inlineStr">
        <s:is>
          <s:t>Units</s:t>
        </s:is>
      </s:c>
      <s:c r="D4" s="4" t="inlineStr">
        <s:is>
          <s:t>Low</s:t>
        </s:is>
      </s:c>
      <s:c r="E4" s="4" t="inlineStr">
        <s:is>
          <s:t>High</s:t>
        </s:is>
      </s:c>
      <s:c r="F4" s="4" t="inlineStr">
        <s:is>
          <s:t>Predict at</s:t>
        </s:is>
      </s:c>
      <s:c r="H4" s="4" t="inlineStr">
        <s:is>
          <s:t>Setting</s:t>
        </s:is>
      </s:c>
      <s:c r="I4" s="4" t="inlineStr">
        <s:is>
          <s:t>Value</s:t>
        </s:is>
      </s:c>
    </s:row>
    <s:row r="5" ht="18" customHeight="1">
      <s:c r="A5" s="5" t="inlineStr">
        <s:is>
          <s:t>A</s:t>
        </s:is>
      </s:c>
      <s:c r="B5" s="6" t="inlineStr">
        <s:is>
          <s:t>Factor A</s:t>
        </s:is>
      </s:c>
      <s:c r="C5" s="7" t="n"/>
      <s:c r="D5" s="8" t="n">
        <s:v>-1</s:v>
      </s:c>
      <s:c r="E5" s="9" t="n">
        <s:v>1</s:v>
      </s:c>
      <s:c r="F5" s="10" t="n">
        <s:v>0</s:v>
      </s:c>
      <s:c r="H5" s="5" t="inlineStr">
        <s:is>
          <s:t>Generators</s:t>
        </s:is>
      </s:c>
      <s:c r="I5" s="11" t="n"/>
    </s:row>
    <s:row r="6" ht="18" customHeight="1">
      <s:c r="A6" s="5" t="inlineStr">
        <s:is>
          <s:t>B</s:t>
        </s:is>
      </s:c>
      <s:c r="B6" s="6" t="inlineStr">
        <s:is>
          <s:t>Factor B</s:t>
        </s:is>
      </s:c>
      <s:c r="C6" s="7" t="n"/>
      <s:c r="D6" s="8" t="n">
        <s:v>-1</s:v>
      </s:c>
      <s:c r="E6" s="9" t="n">
        <s:v>1</s:v>
      </s:c>
      <s:c r="F6" s="10" t="n">
        <s:v>0</s:v>
      </s:c>
      <s:c r="H6" s="5" t="inlineStr">
        <s:is>
          <s:t>Replicates</s:t>
        </s:is>
      </s:c>
      <s:c r="I6" s="12" t="n">
        <s:v>1</s:v>
      </s:c>
    </s:row>
    <s:row r="7" ht="18" customHeight="1">
      <s:c r="A7" s="5" t="inlineStr">
        <s:is>
          <s:t>C</s:t>
        </s:is>
      </s:c>
      <s:c r="B7" s="6" t="inlineStr">
        <s:is>
          <s:t>Factor C</s:t>
        </s:is>
      </s:c>
      <s:c r="C7" s="7" t="n"/>
      <s:c r="D7" s="8" t="n">
        <s:v>-1</s:v>
      </s:c>
      <s:c r="E7" s="9" t="n">
        <s:v>1</s:v>
      </s:c>
      <s:c r="F7" s="10" t="n">
        <s:v>0</s:v>
      </s:c>
      <s:c r="H7" s="5" t="inlineStr">
        <s:is>
          <s:t>Centre points</s:t>
        </s:is>
      </s:c>
      <s:c r="I7" s="12" t="n">
        <s:v>0</s:v>
      </s:c>
    </s:row>
    <s:row r="8" ht="18" customHeight="1">
      <s:c r="A8" s="5" t="inlineStr">
        <s:is>
          <s:t>D</s:t>
        </s:is>
      </s:c>
      <s:c r="B8" s="6" t="n"/>
      <s:c r="C8" s="7" t="n"/>
      <s:c r="D8" s="8" t="n"/>
      <s:c r="E8" s="9" t="n"/>
      <s:c r="F8" s="10" t="n"/>
      <s:c r="H8" s="5" t="inlineStr">
        <s:is>
          <s:t>Random seed</s:t>
        </s:is>
      </s:c>
      <s:c r="I8" s="12" t="n">
        <s:v>7</s:v>
      </s:c>
    </s:row>
    <s:row r="9" ht="18" customHeight="1">
      <s:c r="A9" s="5" t="inlineStr">
        <s:is>
          <s:t>E</s:t>
        </s:is>
      </s:c>
      <s:c r="B9" s="6" t="n"/>
      <s:c r="C9" s="7" t="n"/>
      <s:c r="D9" s="8" t="n"/>
      <s:c r="E9" s="9" t="n"/>
      <s:c r="F9" s="10" t="n"/>
      <s:c r="H9" s="5" t="inlineStr">
        <s:is>
          <s:t>Confidence level</s:t>
        </s:is>
      </s:c>
      <s:c r="I9" s="13" t="n">
        <s:v>0.95</s:v>
      </s:c>
    </s:row>
    <s:row r="10" ht="18" customHeight="1">
      <s:c r="A10" s="5" t="inlineStr">
        <s:is>
          <s:t>F</s:t>
        </s:is>
      </s:c>
      <s:c r="B10" s="6" t="n"/>
      <s:c r="C10" s="7" t="n"/>
      <s:c r="D10" s="8" t="n"/>
      <s:c r="E10" s="9" t="n"/>
      <s:c r="F10" s="10" t="n"/>
    </s:row>
    <s:row r="11" ht="18" customHeight="1">
      <s:c r="A11" s="5" t="inlineStr">
        <s:is>
          <s:t>G</s:t>
        </s:is>
      </s:c>
      <s:c r="B11" s="6" t="n"/>
      <s:c r="C11" s="7" t="n"/>
      <s:c r="D11" s="8" t="n"/>
      <s:c r="E11" s="9" t="n"/>
      <s:c r="F11" s="10" t="n"/>
      <s:c r="H11" s="3" t="inlineStr">
        <s:is>
          <s:t>Design summary</s:t>
        </s:is>
      </s:c>
    </s:row>
    <s:row r="12" ht="24" customHeight="1">
      <s:c r="A12" s="5" t="inlineStr">
        <s:is>
          <s:t>H</s:t>
        </s:is>
      </s:c>
      <s:c r="B12" s="6" t="n"/>
      <s:c r="C12" s="7" t="n"/>
      <s:c r="D12" s="8" t="n"/>
      <s:c r="E12" s="9" t="n"/>
      <s:c r="F12" s="10" t="n"/>
      <s:c r="H12" s="14" cm="1">
        <s:f t="array" ref="H12:I21">_xldudf_BF_OUTPUT("design_summary")</s:f>
      </s:c>
      <s:c r="I12" s="14"/>
    </s:row>
    <s:row r="13" ht="24" customHeight="1">
      <s:c r="H13" s="15"/>
      <s:c r="I13" s="16"/>
    </s:row>
    <s:row r="14" ht="24" customHeight="1">
      <s:c r="A14" s="17" t="inlineStr">
        <s:is>
          <s:t>Factors fill in order: a blank Low and High ends the list. A blank Name shows the letter. The pilot plant ships with placeholder names and blank units because its source data has neither; its Low and High are coded -1 and +1.</s:t>
        </s:is>
      </s:c>
      <s:c r="H14" s="15"/>
      <s:c r="I14" s="16"/>
    </s:row>
    <s:row r="15" ht="24" customHeight="1">
      <s:c r="H15" s="15"/>
      <s:c r="I15" s="16"/>
    </s:row>
    <s:row r="16" ht="24" customHeight="1">
      <s:c r="A16" s="17" t="inlineStr">
        <s:is>
          <s:t>Generators add fraction defining words. Enter them in the Generators cell as letters, such as D=ABC for a 2^(4-1) design. Leave blank for a full factorial. Aliasing and resolution follow from the generators.</s:t>
        </s:is>
      </s:c>
      <s:c r="H16" s="15"/>
      <s:c r="I16" s="16"/>
    </s:row>
    <s:row r="17" ht="24" customHeight="1">
      <s:c r="H17" s="15"/>
      <s:c r="I17" s="16"/>
    </s:row>
    <s:row r="18" ht="24" customHeight="1">
      <s:c r="H18" s="15"/>
      <s:c r="I18" s="16"/>
    </s:row>
    <s:row r="19" ht="24" customHeight="1">
      <s:c r="H19" s="15"/>
      <s:c r="I19" s="16"/>
    </s:row>
    <s:row r="20" ht="24" customHeight="1">
      <s:c r="H20" s="15"/>
      <s:c r="I20" s="16"/>
    </s:row>
    <s:row r="21" ht="24" customHeight="1">
      <s:c r="H21" s="15"/>
      <s:c r="I21" s="16"/>
    </s:row>
    <s:row r="22" ht="18" customHeight="1"/>
    <s:row r="23" ht="18" customHeight="1">
      <s:c r="H23" s="3" t="inlineStr">
        <s:is>
          <s:t>Alias structure (to 2-factor interactions)</s:t>
        </s:is>
      </s:c>
    </s:row>
    <s:row r="24" ht="24" customHeight="1">
      <s:c r="H24" s="14" cm="1">
        <s:f t="array" ref="H24:I60">_xldudf_BF_OUTPUT("aliases")</s:f>
      </s:c>
      <s:c r="I24" s="14"/>
    </s:row>
    <s:row r="25" ht="18" customHeight="1">
      <s:c r="H25" s="15"/>
      <s:c r="I25" s="16"/>
    </s:row>
    <s:row r="26" ht="18" customHeight="1">
      <s:c r="H26" s="15"/>
      <s:c r="I26" s="16"/>
    </s:row>
    <s:row r="27" ht="18" customHeight="1">
      <s:c r="H27" s="15"/>
      <s:c r="I27" s="16"/>
    </s:row>
    <s:row r="28" ht="18" customHeight="1">
      <s:c r="H28" s="15"/>
      <s:c r="I28" s="16"/>
    </s:row>
    <s:row r="29" ht="18" customHeight="1">
      <s:c r="H29" s="15"/>
      <s:c r="I29" s="16"/>
    </s:row>
    <s:row r="30" ht="18" customHeight="1">
      <s:c r="H30" s="15"/>
      <s:c r="I30" s="16"/>
    </s:row>
    <s:row r="31" ht="18" customHeight="1">
      <s:c r="H31" s="15"/>
      <s:c r="I31" s="16"/>
    </s:row>
    <s:row r="32" ht="18" customHeight="1">
      <s:c r="H32" s="15"/>
      <s:c r="I32" s="16"/>
    </s:row>
    <s:row r="33" ht="18" customHeight="1">
      <s:c r="H33" s="15"/>
      <s:c r="I33" s="16"/>
    </s:row>
    <s:row r="34" ht="18" customHeight="1">
      <s:c r="H34" s="15"/>
      <s:c r="I34" s="16"/>
    </s:row>
    <s:row r="35" ht="18" customHeight="1">
      <s:c r="H35" s="15"/>
      <s:c r="I35" s="16"/>
    </s:row>
    <s:row r="36" ht="18" customHeight="1">
      <s:c r="H36" s="15"/>
      <s:c r="I36" s="16"/>
    </s:row>
    <s:row r="37" ht="18" customHeight="1">
      <s:c r="H37" s="15"/>
      <s:c r="I37" s="16"/>
    </s:row>
    <s:row r="38" ht="18" customHeight="1">
      <s:c r="H38" s="15"/>
      <s:c r="I38" s="16"/>
    </s:row>
    <s:row r="39" ht="18" customHeight="1">
      <s:c r="H39" s="15"/>
      <s:c r="I39" s="16"/>
    </s:row>
    <s:row r="40" ht="18" customHeight="1">
      <s:c r="H40" s="15"/>
      <s:c r="I40" s="16"/>
    </s:row>
    <s:row r="41" ht="18" customHeight="1">
      <s:c r="H41" s="15"/>
      <s:c r="I41" s="16"/>
    </s:row>
    <s:row r="42" ht="18" customHeight="1">
      <s:c r="H42" s="15"/>
      <s:c r="I42" s="16"/>
    </s:row>
    <s:row r="43" ht="18" customHeight="1">
      <s:c r="H43" s="15"/>
      <s:c r="I43" s="16"/>
    </s:row>
    <s:row r="44" ht="18" customHeight="1">
      <s:c r="H44" s="15"/>
      <s:c r="I44" s="16"/>
    </s:row>
    <s:row r="45" ht="18" customHeight="1">
      <s:c r="H45" s="15"/>
      <s:c r="I45" s="16"/>
    </s:row>
    <s:row r="46" ht="18" customHeight="1">
      <s:c r="H46" s="15"/>
      <s:c r="I46" s="16"/>
    </s:row>
    <s:row r="47" ht="18" customHeight="1">
      <s:c r="H47" s="15"/>
      <s:c r="I47" s="16"/>
    </s:row>
    <s:row r="48" ht="18" customHeight="1">
      <s:c r="H48" s="15"/>
      <s:c r="I48" s="16"/>
    </s:row>
    <s:row r="49" ht="18" customHeight="1">
      <s:c r="H49" s="15"/>
      <s:c r="I49" s="16"/>
    </s:row>
    <s:row r="50" ht="18" customHeight="1">
      <s:c r="H50" s="15"/>
      <s:c r="I50" s="16"/>
    </s:row>
    <s:row r="51" ht="18" customHeight="1">
      <s:c r="H51" s="15"/>
      <s:c r="I51" s="16"/>
    </s:row>
    <s:row r="52" ht="18" customHeight="1">
      <s:c r="H52" s="15"/>
      <s:c r="I52" s="16"/>
    </s:row>
    <s:row r="53" ht="18" customHeight="1">
      <s:c r="H53" s="15"/>
      <s:c r="I53" s="16"/>
    </s:row>
    <s:row r="54" ht="18" customHeight="1">
      <s:c r="H54" s="15"/>
      <s:c r="I54" s="16"/>
    </s:row>
    <s:row r="55" ht="18" customHeight="1">
      <s:c r="H55" s="15"/>
      <s:c r="I55" s="16"/>
    </s:row>
    <s:row r="56" ht="18" customHeight="1">
      <s:c r="H56" s="15"/>
      <s:c r="I56" s="16"/>
    </s:row>
    <s:row r="57" ht="18" customHeight="1">
      <s:c r="H57" s="15"/>
      <s:c r="I57" s="16"/>
    </s:row>
    <s:row r="58" ht="18" customHeight="1">
      <s:c r="H58" s="15"/>
      <s:c r="I58" s="16"/>
    </s:row>
    <s:row r="59" ht="18" customHeight="1">
      <s:c r="H59" s="15"/>
      <s:c r="I59" s="16"/>
    </s:row>
    <s:row r="60" ht="18" customHeight="1">
      <s:c r="H60" s="15"/>
      <s:c r="I60" s="16"/>
    </s:row>
  </s:sheetData>
  <s:mergeCells count="7">
    <s:mergeCell ref="H11:I11"/>
    <s:mergeCell ref="A16:F17"/>
    <s:mergeCell ref="A2:I2"/>
    <s:mergeCell ref="A14:F15"/>
    <s:mergeCell ref="A1:I1"/>
    <s:mergeCell ref="H23:I23"/>
    <s:mergeCell ref="A3:F3"/>
  </s:mergeCells>
  <s:pageMargins left="0.75" right="0.75" top="1" bottom="1" header="0.5" footer="0.5"/>
  <s:tableParts count="1">
    <s:tablePart r:id="rId1"/>
  </s:tableParts>
</s:worksheet>
</file>

<file path=xl/worksheets/sheet2.xml><?xml version="1.0" encoding="utf-8"?>
<s:worksheet xmlns:r="http://schemas.openxmlformats.org/officeDocument/2006/relationships" xmlns:s="http://schemas.openxmlformats.org/spreadsheetml/2006/main">
  <s:sheetPr>
    <s:outlinePr summaryBelow="1" summaryRight="1"/>
    <s:pageSetUpPr/>
  </s:sheetPr>
  <s:dimension ref="A1:V69"/>
  <s:sheetViews>
    <s:sheetView showGridLines="0" zoomScale="100" workbookViewId="0">
      <s:selection activeCell="A1" sqref="A1"/>
    </s:sheetView>
  </s:sheetViews>
  <s:sheetFormatPr baseColWidth="8" defaultRowHeight="15"/>
  <s:cols>
    <s:col width="7.5" customWidth="1" min="1" max="1"/>
    <s:col width="8.25" customWidth="1" min="2" max="2"/>
    <s:col width="10" customWidth="1" min="3" max="3"/>
    <s:col width="6.25" customWidth="1" min="4" max="4"/>
    <s:col width="6.25" customWidth="1" min="5" max="5"/>
    <s:col width="6.25" customWidth="1" min="6" max="6"/>
    <s:col width="6.25" customWidth="1" min="7" max="7"/>
    <s:col width="6.25" customWidth="1" min="8" max="8"/>
    <s:col width="6.25" customWidth="1" min="9" max="9"/>
    <s:col width="6.25" customWidth="1" min="10" max="10"/>
    <s:col width="6.25" customWidth="1" min="11" max="11"/>
    <s:col width="6.75" customWidth="1" min="12" max="12"/>
    <s:col width="6.75" customWidth="1" min="13" max="13"/>
    <s:col width="6.75" customWidth="1" min="14" max="14"/>
    <s:col width="6.75" customWidth="1" min="15" max="15"/>
    <s:col width="6.75" customWidth="1" min="16" max="16"/>
    <s:col width="6.75" customWidth="1" min="17" max="17"/>
    <s:col width="6.75" customWidth="1" min="18" max="18"/>
    <s:col width="6.75" customWidth="1" min="19" max="19"/>
    <s:col width="1.5" customWidth="1" min="20" max="20"/>
    <s:col width="11.25" customWidth="1" min="21" max="21"/>
    <s:col width="12" customWidth="1" min="22" max="22"/>
  </s:cols>
  <s:sheetData>
    <s:row r="1" ht="25.5" customHeight="1">
      <s:c r="A1" s="1" t="inlineStr">
        <s:is>
          <s:t>Run Sheet</s:t>
        </s:is>
      </s:c>
    </s:row>
    <s:row r="2" ht="31.5" customHeight="1">
      <s:c r="A2" s="2" t="inlineStr">
        <s:is>
          <s:t>Generated design in seeded random run order. Type each response in RunResponses, by standard order.</s:t>
        </s:is>
      </s:c>
    </s:row>
    <s:row r="3" ht="54" customHeight="1">
      <s:c r="U3" s="17" t="inlineStr">
        <s:is>
          <s:t>Type each response against its standard order (column U), not the run order. Rows 6 to 69 are read.</s:t>
        </s:is>
      </s:c>
    </s:row>
    <s:row r="4" ht="18" customHeight="1">
      <s:c r="A4" s="3" t="inlineStr">
        <s:is>
          <s:t>Run sheet (randomized run order)</s:t>
        </s:is>
      </s:c>
    </s:row>
    <s:row r="5" ht="54" customHeight="1">
      <s:c r="A5" s="14" cm="1">
        <s:f t="array" ref="A5:S69">_xldudf_BF_OUTPUT("run_sheet")</s:f>
      </s:c>
      <s:c r="B5" s="14"/>
      <s:c r="C5" s="14"/>
      <s:c r="D5" s="14"/>
      <s:c r="E5" s="14"/>
      <s:c r="F5" s="14"/>
      <s:c r="G5" s="14"/>
      <s:c r="H5" s="14"/>
      <s:c r="I5" s="14"/>
      <s:c r="J5" s="14"/>
      <s:c r="K5" s="14"/>
      <s:c r="L5" s="14"/>
      <s:c r="M5" s="14"/>
      <s:c r="N5" s="14"/>
      <s:c r="O5" s="14"/>
      <s:c r="P5" s="14"/>
      <s:c r="Q5" s="14"/>
      <s:c r="R5" s="14"/>
      <s:c r="S5" s="14"/>
      <s:c r="U5" s="4" t="inlineStr">
        <s:is>
          <s:t>Standard order</s:t>
        </s:is>
      </s:c>
      <s:c r="V5" s="4" t="inlineStr">
        <s:is>
          <s:t>Response</s:t>
        </s:is>
      </s:c>
    </s:row>
    <s:row r="6" ht="18" customHeight="1">
      <s:c r="A6" s="18"/>
      <s:c r="B6" s="18"/>
      <s:c r="C6" s="16"/>
      <s:c r="D6" s="18"/>
      <s:c r="E6" s="18"/>
      <s:c r="F6" s="18"/>
      <s:c r="G6" s="18"/>
      <s:c r="H6" s="18"/>
      <s:c r="I6" s="18"/>
      <s:c r="J6" s="18"/>
      <s:c r="K6" s="18"/>
      <s:c r="L6" s="18"/>
      <s:c r="M6" s="18"/>
      <s:c r="N6" s="18"/>
      <s:c r="O6" s="18"/>
      <s:c r="P6" s="18"/>
      <s:c r="Q6" s="18"/>
      <s:c r="R6" s="18"/>
      <s:c r="S6" s="18"/>
      <s:c r="U6" s="5" t="n">
        <s:v>1</s:v>
      </s:c>
      <s:c r="V6" s="13" t="n">
        <s:v>60</s:v>
      </s:c>
    </s:row>
    <s:row r="7" ht="18" customHeight="1">
      <s:c r="A7" s="18"/>
      <s:c r="B7" s="18"/>
      <s:c r="C7" s="16"/>
      <s:c r="D7" s="18"/>
      <s:c r="E7" s="18"/>
      <s:c r="F7" s="18"/>
      <s:c r="G7" s="18"/>
      <s:c r="H7" s="18"/>
      <s:c r="I7" s="18"/>
      <s:c r="J7" s="18"/>
      <s:c r="K7" s="18"/>
      <s:c r="L7" s="18"/>
      <s:c r="M7" s="18"/>
      <s:c r="N7" s="18"/>
      <s:c r="O7" s="18"/>
      <s:c r="P7" s="18"/>
      <s:c r="Q7" s="18"/>
      <s:c r="R7" s="18"/>
      <s:c r="S7" s="18"/>
      <s:c r="U7" s="5" t="n">
        <s:v>2</s:v>
      </s:c>
      <s:c r="V7" s="13" t="n">
        <s:v>72</s:v>
      </s:c>
    </s:row>
    <s:row r="8" ht="18" customHeight="1">
      <s:c r="A8" s="18"/>
      <s:c r="B8" s="18"/>
      <s:c r="C8" s="16"/>
      <s:c r="D8" s="18"/>
      <s:c r="E8" s="18"/>
      <s:c r="F8" s="18"/>
      <s:c r="G8" s="18"/>
      <s:c r="H8" s="18"/>
      <s:c r="I8" s="18"/>
      <s:c r="J8" s="18"/>
      <s:c r="K8" s="18"/>
      <s:c r="L8" s="18"/>
      <s:c r="M8" s="18"/>
      <s:c r="N8" s="18"/>
      <s:c r="O8" s="18"/>
      <s:c r="P8" s="18"/>
      <s:c r="Q8" s="18"/>
      <s:c r="R8" s="18"/>
      <s:c r="S8" s="18"/>
      <s:c r="U8" s="5" t="n">
        <s:v>3</s:v>
      </s:c>
      <s:c r="V8" s="13" t="n">
        <s:v>54</s:v>
      </s:c>
    </s:row>
    <s:row r="9" ht="18" customHeight="1">
      <s:c r="A9" s="18"/>
      <s:c r="B9" s="18"/>
      <s:c r="C9" s="16"/>
      <s:c r="D9" s="18"/>
      <s:c r="E9" s="18"/>
      <s:c r="F9" s="18"/>
      <s:c r="G9" s="18"/>
      <s:c r="H9" s="18"/>
      <s:c r="I9" s="18"/>
      <s:c r="J9" s="18"/>
      <s:c r="K9" s="18"/>
      <s:c r="L9" s="18"/>
      <s:c r="M9" s="18"/>
      <s:c r="N9" s="18"/>
      <s:c r="O9" s="18"/>
      <s:c r="P9" s="18"/>
      <s:c r="Q9" s="18"/>
      <s:c r="R9" s="18"/>
      <s:c r="S9" s="18"/>
      <s:c r="U9" s="5" t="n">
        <s:v>4</s:v>
      </s:c>
      <s:c r="V9" s="13" t="n">
        <s:v>68</s:v>
      </s:c>
    </s:row>
    <s:row r="10" ht="18" customHeight="1">
      <s:c r="A10" s="18"/>
      <s:c r="B10" s="18"/>
      <s:c r="C10" s="16"/>
      <s:c r="D10" s="18"/>
      <s:c r="E10" s="18"/>
      <s:c r="F10" s="18"/>
      <s:c r="G10" s="18"/>
      <s:c r="H10" s="18"/>
      <s:c r="I10" s="18"/>
      <s:c r="J10" s="18"/>
      <s:c r="K10" s="18"/>
      <s:c r="L10" s="18"/>
      <s:c r="M10" s="18"/>
      <s:c r="N10" s="18"/>
      <s:c r="O10" s="18"/>
      <s:c r="P10" s="18"/>
      <s:c r="Q10" s="18"/>
      <s:c r="R10" s="18"/>
      <s:c r="S10" s="18"/>
      <s:c r="U10" s="5" t="n">
        <s:v>5</s:v>
      </s:c>
      <s:c r="V10" s="13" t="n">
        <s:v>52</s:v>
      </s:c>
    </s:row>
    <s:row r="11" ht="18" customHeight="1">
      <s:c r="A11" s="18"/>
      <s:c r="B11" s="18"/>
      <s:c r="C11" s="16"/>
      <s:c r="D11" s="18"/>
      <s:c r="E11" s="18"/>
      <s:c r="F11" s="18"/>
      <s:c r="G11" s="18"/>
      <s:c r="H11" s="18"/>
      <s:c r="I11" s="18"/>
      <s:c r="J11" s="18"/>
      <s:c r="K11" s="18"/>
      <s:c r="L11" s="18"/>
      <s:c r="M11" s="18"/>
      <s:c r="N11" s="18"/>
      <s:c r="O11" s="18"/>
      <s:c r="P11" s="18"/>
      <s:c r="Q11" s="18"/>
      <s:c r="R11" s="18"/>
      <s:c r="S11" s="18"/>
      <s:c r="U11" s="5" t="n">
        <s:v>6</s:v>
      </s:c>
      <s:c r="V11" s="13" t="n">
        <s:v>83</s:v>
      </s:c>
    </s:row>
    <s:row r="12" ht="18" customHeight="1">
      <s:c r="A12" s="18"/>
      <s:c r="B12" s="18"/>
      <s:c r="C12" s="16"/>
      <s:c r="D12" s="18"/>
      <s:c r="E12" s="18"/>
      <s:c r="F12" s="18"/>
      <s:c r="G12" s="18"/>
      <s:c r="H12" s="18"/>
      <s:c r="I12" s="18"/>
      <s:c r="J12" s="18"/>
      <s:c r="K12" s="18"/>
      <s:c r="L12" s="18"/>
      <s:c r="M12" s="18"/>
      <s:c r="N12" s="18"/>
      <s:c r="O12" s="18"/>
      <s:c r="P12" s="18"/>
      <s:c r="Q12" s="18"/>
      <s:c r="R12" s="18"/>
      <s:c r="S12" s="18"/>
      <s:c r="U12" s="5" t="n">
        <s:v>7</s:v>
      </s:c>
      <s:c r="V12" s="13" t="n">
        <s:v>45</s:v>
      </s:c>
    </s:row>
    <s:row r="13" ht="18" customHeight="1">
      <s:c r="A13" s="18"/>
      <s:c r="B13" s="18"/>
      <s:c r="C13" s="16"/>
      <s:c r="D13" s="18"/>
      <s:c r="E13" s="18"/>
      <s:c r="F13" s="18"/>
      <s:c r="G13" s="18"/>
      <s:c r="H13" s="18"/>
      <s:c r="I13" s="18"/>
      <s:c r="J13" s="18"/>
      <s:c r="K13" s="18"/>
      <s:c r="L13" s="18"/>
      <s:c r="M13" s="18"/>
      <s:c r="N13" s="18"/>
      <s:c r="O13" s="18"/>
      <s:c r="P13" s="18"/>
      <s:c r="Q13" s="18"/>
      <s:c r="R13" s="18"/>
      <s:c r="S13" s="18"/>
      <s:c r="U13" s="5" t="n">
        <s:v>8</s:v>
      </s:c>
      <s:c r="V13" s="13" t="n">
        <s:v>80</s:v>
      </s:c>
    </s:row>
    <s:row r="14" ht="18" customHeight="1">
      <s:c r="A14" s="18"/>
      <s:c r="B14" s="18"/>
      <s:c r="C14" s="16"/>
      <s:c r="D14" s="18"/>
      <s:c r="E14" s="18"/>
      <s:c r="F14" s="18"/>
      <s:c r="G14" s="18"/>
      <s:c r="H14" s="18"/>
      <s:c r="I14" s="18"/>
      <s:c r="J14" s="18"/>
      <s:c r="K14" s="18"/>
      <s:c r="L14" s="18"/>
      <s:c r="M14" s="18"/>
      <s:c r="N14" s="18"/>
      <s:c r="O14" s="18"/>
      <s:c r="P14" s="18"/>
      <s:c r="Q14" s="18"/>
      <s:c r="R14" s="18"/>
      <s:c r="S14" s="18"/>
      <s:c r="U14" s="5" t="n">
        <s:v>9</s:v>
      </s:c>
      <s:c r="V14" s="13" t="n"/>
    </s:row>
    <s:row r="15" ht="18" customHeight="1">
      <s:c r="A15" s="18"/>
      <s:c r="B15" s="18"/>
      <s:c r="C15" s="16"/>
      <s:c r="D15" s="18"/>
      <s:c r="E15" s="18"/>
      <s:c r="F15" s="18"/>
      <s:c r="G15" s="18"/>
      <s:c r="H15" s="18"/>
      <s:c r="I15" s="18"/>
      <s:c r="J15" s="18"/>
      <s:c r="K15" s="18"/>
      <s:c r="L15" s="18"/>
      <s:c r="M15" s="18"/>
      <s:c r="N15" s="18"/>
      <s:c r="O15" s="18"/>
      <s:c r="P15" s="18"/>
      <s:c r="Q15" s="18"/>
      <s:c r="R15" s="18"/>
      <s:c r="S15" s="18"/>
      <s:c r="U15" s="5" t="n">
        <s:v>10</s:v>
      </s:c>
      <s:c r="V15" s="13" t="n"/>
    </s:row>
    <s:row r="16" ht="18" customHeight="1">
      <s:c r="A16" s="18"/>
      <s:c r="B16" s="18"/>
      <s:c r="C16" s="16"/>
      <s:c r="D16" s="18"/>
      <s:c r="E16" s="18"/>
      <s:c r="F16" s="18"/>
      <s:c r="G16" s="18"/>
      <s:c r="H16" s="18"/>
      <s:c r="I16" s="18"/>
      <s:c r="J16" s="18"/>
      <s:c r="K16" s="18"/>
      <s:c r="L16" s="18"/>
      <s:c r="M16" s="18"/>
      <s:c r="N16" s="18"/>
      <s:c r="O16" s="18"/>
      <s:c r="P16" s="18"/>
      <s:c r="Q16" s="18"/>
      <s:c r="R16" s="18"/>
      <s:c r="S16" s="18"/>
      <s:c r="U16" s="5" t="n">
        <s:v>11</s:v>
      </s:c>
      <s:c r="V16" s="13" t="n"/>
    </s:row>
    <s:row r="17" ht="18" customHeight="1">
      <s:c r="A17" s="18"/>
      <s:c r="B17" s="18"/>
      <s:c r="C17" s="16"/>
      <s:c r="D17" s="18"/>
      <s:c r="E17" s="18"/>
      <s:c r="F17" s="18"/>
      <s:c r="G17" s="18"/>
      <s:c r="H17" s="18"/>
      <s:c r="I17" s="18"/>
      <s:c r="J17" s="18"/>
      <s:c r="K17" s="18"/>
      <s:c r="L17" s="18"/>
      <s:c r="M17" s="18"/>
      <s:c r="N17" s="18"/>
      <s:c r="O17" s="18"/>
      <s:c r="P17" s="18"/>
      <s:c r="Q17" s="18"/>
      <s:c r="R17" s="18"/>
      <s:c r="S17" s="18"/>
      <s:c r="U17" s="5" t="n">
        <s:v>12</s:v>
      </s:c>
      <s:c r="V17" s="13" t="n"/>
    </s:row>
    <s:row r="18" ht="18" customHeight="1">
      <s:c r="A18" s="18"/>
      <s:c r="B18" s="18"/>
      <s:c r="C18" s="16"/>
      <s:c r="D18" s="18"/>
      <s:c r="E18" s="18"/>
      <s:c r="F18" s="18"/>
      <s:c r="G18" s="18"/>
      <s:c r="H18" s="18"/>
      <s:c r="I18" s="18"/>
      <s:c r="J18" s="18"/>
      <s:c r="K18" s="18"/>
      <s:c r="L18" s="18"/>
      <s:c r="M18" s="18"/>
      <s:c r="N18" s="18"/>
      <s:c r="O18" s="18"/>
      <s:c r="P18" s="18"/>
      <s:c r="Q18" s="18"/>
      <s:c r="R18" s="18"/>
      <s:c r="S18" s="18"/>
      <s:c r="U18" s="5" t="n">
        <s:v>13</s:v>
      </s:c>
      <s:c r="V18" s="13" t="n"/>
    </s:row>
    <s:row r="19" ht="18" customHeight="1">
      <s:c r="A19" s="18"/>
      <s:c r="B19" s="18"/>
      <s:c r="C19" s="16"/>
      <s:c r="D19" s="18"/>
      <s:c r="E19" s="18"/>
      <s:c r="F19" s="18"/>
      <s:c r="G19" s="18"/>
      <s:c r="H19" s="18"/>
      <s:c r="I19" s="18"/>
      <s:c r="J19" s="18"/>
      <s:c r="K19" s="18"/>
      <s:c r="L19" s="18"/>
      <s:c r="M19" s="18"/>
      <s:c r="N19" s="18"/>
      <s:c r="O19" s="18"/>
      <s:c r="P19" s="18"/>
      <s:c r="Q19" s="18"/>
      <s:c r="R19" s="18"/>
      <s:c r="S19" s="18"/>
      <s:c r="U19" s="5" t="n">
        <s:v>14</s:v>
      </s:c>
      <s:c r="V19" s="13" t="n"/>
    </s:row>
    <s:row r="20" ht="18" customHeight="1">
      <s:c r="A20" s="18"/>
      <s:c r="B20" s="18"/>
      <s:c r="C20" s="16"/>
      <s:c r="D20" s="18"/>
      <s:c r="E20" s="18"/>
      <s:c r="F20" s="18"/>
      <s:c r="G20" s="18"/>
      <s:c r="H20" s="18"/>
      <s:c r="I20" s="18"/>
      <s:c r="J20" s="18"/>
      <s:c r="K20" s="18"/>
      <s:c r="L20" s="18"/>
      <s:c r="M20" s="18"/>
      <s:c r="N20" s="18"/>
      <s:c r="O20" s="18"/>
      <s:c r="P20" s="18"/>
      <s:c r="Q20" s="18"/>
      <s:c r="R20" s="18"/>
      <s:c r="S20" s="18"/>
      <s:c r="U20" s="5" t="n">
        <s:v>15</s:v>
      </s:c>
      <s:c r="V20" s="13" t="n"/>
    </s:row>
    <s:row r="21" ht="18" customHeight="1">
      <s:c r="A21" s="18"/>
      <s:c r="B21" s="18"/>
      <s:c r="C21" s="16"/>
      <s:c r="D21" s="18"/>
      <s:c r="E21" s="18"/>
      <s:c r="F21" s="18"/>
      <s:c r="G21" s="18"/>
      <s:c r="H21" s="18"/>
      <s:c r="I21" s="18"/>
      <s:c r="J21" s="18"/>
      <s:c r="K21" s="18"/>
      <s:c r="L21" s="18"/>
      <s:c r="M21" s="18"/>
      <s:c r="N21" s="18"/>
      <s:c r="O21" s="18"/>
      <s:c r="P21" s="18"/>
      <s:c r="Q21" s="18"/>
      <s:c r="R21" s="18"/>
      <s:c r="S21" s="18"/>
      <s:c r="U21" s="5" t="n">
        <s:v>16</s:v>
      </s:c>
      <s:c r="V21" s="13" t="n"/>
    </s:row>
    <s:row r="22" ht="18" customHeight="1">
      <s:c r="A22" s="18"/>
      <s:c r="B22" s="18"/>
      <s:c r="C22" s="16"/>
      <s:c r="D22" s="18"/>
      <s:c r="E22" s="18"/>
      <s:c r="F22" s="18"/>
      <s:c r="G22" s="18"/>
      <s:c r="H22" s="18"/>
      <s:c r="I22" s="18"/>
      <s:c r="J22" s="18"/>
      <s:c r="K22" s="18"/>
      <s:c r="L22" s="18"/>
      <s:c r="M22" s="18"/>
      <s:c r="N22" s="18"/>
      <s:c r="O22" s="18"/>
      <s:c r="P22" s="18"/>
      <s:c r="Q22" s="18"/>
      <s:c r="R22" s="18"/>
      <s:c r="S22" s="18"/>
      <s:c r="U22" s="5" t="n">
        <s:v>17</s:v>
      </s:c>
      <s:c r="V22" s="13" t="n"/>
    </s:row>
    <s:row r="23" ht="18" customHeight="1">
      <s:c r="A23" s="18"/>
      <s:c r="B23" s="18"/>
      <s:c r="C23" s="16"/>
      <s:c r="D23" s="18"/>
      <s:c r="E23" s="18"/>
      <s:c r="F23" s="18"/>
      <s:c r="G23" s="18"/>
      <s:c r="H23" s="18"/>
      <s:c r="I23" s="18"/>
      <s:c r="J23" s="18"/>
      <s:c r="K23" s="18"/>
      <s:c r="L23" s="18"/>
      <s:c r="M23" s="18"/>
      <s:c r="N23" s="18"/>
      <s:c r="O23" s="18"/>
      <s:c r="P23" s="18"/>
      <s:c r="Q23" s="18"/>
      <s:c r="R23" s="18"/>
      <s:c r="S23" s="18"/>
      <s:c r="U23" s="5" t="n">
        <s:v>18</s:v>
      </s:c>
      <s:c r="V23" s="13" t="n"/>
    </s:row>
    <s:row r="24" ht="18" customHeight="1">
      <s:c r="A24" s="18"/>
      <s:c r="B24" s="18"/>
      <s:c r="C24" s="16"/>
      <s:c r="D24" s="18"/>
      <s:c r="E24" s="18"/>
      <s:c r="F24" s="18"/>
      <s:c r="G24" s="18"/>
      <s:c r="H24" s="18"/>
      <s:c r="I24" s="18"/>
      <s:c r="J24" s="18"/>
      <s:c r="K24" s="18"/>
      <s:c r="L24" s="18"/>
      <s:c r="M24" s="18"/>
      <s:c r="N24" s="18"/>
      <s:c r="O24" s="18"/>
      <s:c r="P24" s="18"/>
      <s:c r="Q24" s="18"/>
      <s:c r="R24" s="18"/>
      <s:c r="S24" s="18"/>
      <s:c r="U24" s="5" t="n">
        <s:v>19</s:v>
      </s:c>
      <s:c r="V24" s="13" t="n"/>
    </s:row>
    <s:row r="25" ht="18" customHeight="1">
      <s:c r="A25" s="18"/>
      <s:c r="B25" s="18"/>
      <s:c r="C25" s="16"/>
      <s:c r="D25" s="18"/>
      <s:c r="E25" s="18"/>
      <s:c r="F25" s="18"/>
      <s:c r="G25" s="18"/>
      <s:c r="H25" s="18"/>
      <s:c r="I25" s="18"/>
      <s:c r="J25" s="18"/>
      <s:c r="K25" s="18"/>
      <s:c r="L25" s="18"/>
      <s:c r="M25" s="18"/>
      <s:c r="N25" s="18"/>
      <s:c r="O25" s="18"/>
      <s:c r="P25" s="18"/>
      <s:c r="Q25" s="18"/>
      <s:c r="R25" s="18"/>
      <s:c r="S25" s="18"/>
      <s:c r="U25" s="5" t="n">
        <s:v>20</s:v>
      </s:c>
      <s:c r="V25" s="13" t="n"/>
    </s:row>
    <s:row r="26" ht="18" customHeight="1">
      <s:c r="A26" s="18"/>
      <s:c r="B26" s="18"/>
      <s:c r="C26" s="16"/>
      <s:c r="D26" s="18"/>
      <s:c r="E26" s="18"/>
      <s:c r="F26" s="18"/>
      <s:c r="G26" s="18"/>
      <s:c r="H26" s="18"/>
      <s:c r="I26" s="18"/>
      <s:c r="J26" s="18"/>
      <s:c r="K26" s="18"/>
      <s:c r="L26" s="18"/>
      <s:c r="M26" s="18"/>
      <s:c r="N26" s="18"/>
      <s:c r="O26" s="18"/>
      <s:c r="P26" s="18"/>
      <s:c r="Q26" s="18"/>
      <s:c r="R26" s="18"/>
      <s:c r="S26" s="18"/>
      <s:c r="U26" s="5" t="n">
        <s:v>21</s:v>
      </s:c>
      <s:c r="V26" s="13" t="n"/>
    </s:row>
    <s:row r="27" ht="18" customHeight="1">
      <s:c r="A27" s="18"/>
      <s:c r="B27" s="18"/>
      <s:c r="C27" s="16"/>
      <s:c r="D27" s="18"/>
      <s:c r="E27" s="18"/>
      <s:c r="F27" s="18"/>
      <s:c r="G27" s="18"/>
      <s:c r="H27" s="18"/>
      <s:c r="I27" s="18"/>
      <s:c r="J27" s="18"/>
      <s:c r="K27" s="18"/>
      <s:c r="L27" s="18"/>
      <s:c r="M27" s="18"/>
      <s:c r="N27" s="18"/>
      <s:c r="O27" s="18"/>
      <s:c r="P27" s="18"/>
      <s:c r="Q27" s="18"/>
      <s:c r="R27" s="18"/>
      <s:c r="S27" s="18"/>
      <s:c r="U27" s="5" t="n">
        <s:v>22</s:v>
      </s:c>
      <s:c r="V27" s="13" t="n"/>
    </s:row>
    <s:row r="28" ht="18" customHeight="1">
      <s:c r="A28" s="18"/>
      <s:c r="B28" s="18"/>
      <s:c r="C28" s="16"/>
      <s:c r="D28" s="18"/>
      <s:c r="E28" s="18"/>
      <s:c r="F28" s="18"/>
      <s:c r="G28" s="18"/>
      <s:c r="H28" s="18"/>
      <s:c r="I28" s="18"/>
      <s:c r="J28" s="18"/>
      <s:c r="K28" s="18"/>
      <s:c r="L28" s="18"/>
      <s:c r="M28" s="18"/>
      <s:c r="N28" s="18"/>
      <s:c r="O28" s="18"/>
      <s:c r="P28" s="18"/>
      <s:c r="Q28" s="18"/>
      <s:c r="R28" s="18"/>
      <s:c r="S28" s="18"/>
      <s:c r="U28" s="5" t="n">
        <s:v>23</s:v>
      </s:c>
      <s:c r="V28" s="13" t="n"/>
    </s:row>
    <s:row r="29" ht="18" customHeight="1">
      <s:c r="A29" s="18"/>
      <s:c r="B29" s="18"/>
      <s:c r="C29" s="16"/>
      <s:c r="D29" s="18"/>
      <s:c r="E29" s="18"/>
      <s:c r="F29" s="18"/>
      <s:c r="G29" s="18"/>
      <s:c r="H29" s="18"/>
      <s:c r="I29" s="18"/>
      <s:c r="J29" s="18"/>
      <s:c r="K29" s="18"/>
      <s:c r="L29" s="18"/>
      <s:c r="M29" s="18"/>
      <s:c r="N29" s="18"/>
      <s:c r="O29" s="18"/>
      <s:c r="P29" s="18"/>
      <s:c r="Q29" s="18"/>
      <s:c r="R29" s="18"/>
      <s:c r="S29" s="18"/>
      <s:c r="U29" s="5" t="n">
        <s:v>24</s:v>
      </s:c>
      <s:c r="V29" s="13" t="n"/>
    </s:row>
    <s:row r="30" ht="18" customHeight="1">
      <s:c r="A30" s="18"/>
      <s:c r="B30" s="18"/>
      <s:c r="C30" s="16"/>
      <s:c r="D30" s="18"/>
      <s:c r="E30" s="18"/>
      <s:c r="F30" s="18"/>
      <s:c r="G30" s="18"/>
      <s:c r="H30" s="18"/>
      <s:c r="I30" s="18"/>
      <s:c r="J30" s="18"/>
      <s:c r="K30" s="18"/>
      <s:c r="L30" s="18"/>
      <s:c r="M30" s="18"/>
      <s:c r="N30" s="18"/>
      <s:c r="O30" s="18"/>
      <s:c r="P30" s="18"/>
      <s:c r="Q30" s="18"/>
      <s:c r="R30" s="18"/>
      <s:c r="S30" s="18"/>
      <s:c r="U30" s="5" t="n">
        <s:v>25</s:v>
      </s:c>
      <s:c r="V30" s="13" t="n"/>
    </s:row>
    <s:row r="31" ht="18" customHeight="1">
      <s:c r="A31" s="18"/>
      <s:c r="B31" s="18"/>
      <s:c r="C31" s="16"/>
      <s:c r="D31" s="18"/>
      <s:c r="E31" s="18"/>
      <s:c r="F31" s="18"/>
      <s:c r="G31" s="18"/>
      <s:c r="H31" s="18"/>
      <s:c r="I31" s="18"/>
      <s:c r="J31" s="18"/>
      <s:c r="K31" s="18"/>
      <s:c r="L31" s="18"/>
      <s:c r="M31" s="18"/>
      <s:c r="N31" s="18"/>
      <s:c r="O31" s="18"/>
      <s:c r="P31" s="18"/>
      <s:c r="Q31" s="18"/>
      <s:c r="R31" s="18"/>
      <s:c r="S31" s="18"/>
      <s:c r="U31" s="5" t="n">
        <s:v>26</s:v>
      </s:c>
      <s:c r="V31" s="13" t="n"/>
    </s:row>
    <s:row r="32" ht="18" customHeight="1">
      <s:c r="A32" s="18"/>
      <s:c r="B32" s="18"/>
      <s:c r="C32" s="16"/>
      <s:c r="D32" s="18"/>
      <s:c r="E32" s="18"/>
      <s:c r="F32" s="18"/>
      <s:c r="G32" s="18"/>
      <s:c r="H32" s="18"/>
      <s:c r="I32" s="18"/>
      <s:c r="J32" s="18"/>
      <s:c r="K32" s="18"/>
      <s:c r="L32" s="18"/>
      <s:c r="M32" s="18"/>
      <s:c r="N32" s="18"/>
      <s:c r="O32" s="18"/>
      <s:c r="P32" s="18"/>
      <s:c r="Q32" s="18"/>
      <s:c r="R32" s="18"/>
      <s:c r="S32" s="18"/>
      <s:c r="U32" s="5" t="n">
        <s:v>27</s:v>
      </s:c>
      <s:c r="V32" s="13" t="n"/>
    </s:row>
    <s:row r="33" ht="18" customHeight="1">
      <s:c r="A33" s="18"/>
      <s:c r="B33" s="18"/>
      <s:c r="C33" s="16"/>
      <s:c r="D33" s="18"/>
      <s:c r="E33" s="18"/>
      <s:c r="F33" s="18"/>
      <s:c r="G33" s="18"/>
      <s:c r="H33" s="18"/>
      <s:c r="I33" s="18"/>
      <s:c r="J33" s="18"/>
      <s:c r="K33" s="18"/>
      <s:c r="L33" s="18"/>
      <s:c r="M33" s="18"/>
      <s:c r="N33" s="18"/>
      <s:c r="O33" s="18"/>
      <s:c r="P33" s="18"/>
      <s:c r="Q33" s="18"/>
      <s:c r="R33" s="18"/>
      <s:c r="S33" s="18"/>
      <s:c r="U33" s="5" t="n">
        <s:v>28</s:v>
      </s:c>
      <s:c r="V33" s="13" t="n"/>
    </s:row>
    <s:row r="34" ht="18" customHeight="1">
      <s:c r="A34" s="18"/>
      <s:c r="B34" s="18"/>
      <s:c r="C34" s="16"/>
      <s:c r="D34" s="18"/>
      <s:c r="E34" s="18"/>
      <s:c r="F34" s="18"/>
      <s:c r="G34" s="18"/>
      <s:c r="H34" s="18"/>
      <s:c r="I34" s="18"/>
      <s:c r="J34" s="18"/>
      <s:c r="K34" s="18"/>
      <s:c r="L34" s="18"/>
      <s:c r="M34" s="18"/>
      <s:c r="N34" s="18"/>
      <s:c r="O34" s="18"/>
      <s:c r="P34" s="18"/>
      <s:c r="Q34" s="18"/>
      <s:c r="R34" s="18"/>
      <s:c r="S34" s="18"/>
      <s:c r="U34" s="5" t="n">
        <s:v>29</s:v>
      </s:c>
      <s:c r="V34" s="13" t="n"/>
    </s:row>
    <s:row r="35" ht="18" customHeight="1">
      <s:c r="A35" s="18"/>
      <s:c r="B35" s="18"/>
      <s:c r="C35" s="16"/>
      <s:c r="D35" s="18"/>
      <s:c r="E35" s="18"/>
      <s:c r="F35" s="18"/>
      <s:c r="G35" s="18"/>
      <s:c r="H35" s="18"/>
      <s:c r="I35" s="18"/>
      <s:c r="J35" s="18"/>
      <s:c r="K35" s="18"/>
      <s:c r="L35" s="18"/>
      <s:c r="M35" s="18"/>
      <s:c r="N35" s="18"/>
      <s:c r="O35" s="18"/>
      <s:c r="P35" s="18"/>
      <s:c r="Q35" s="18"/>
      <s:c r="R35" s="18"/>
      <s:c r="S35" s="18"/>
      <s:c r="U35" s="5" t="n">
        <s:v>30</s:v>
      </s:c>
      <s:c r="V35" s="13" t="n"/>
    </s:row>
    <s:row r="36" ht="18" customHeight="1">
      <s:c r="A36" s="18"/>
      <s:c r="B36" s="18"/>
      <s:c r="C36" s="16"/>
      <s:c r="D36" s="18"/>
      <s:c r="E36" s="18"/>
      <s:c r="F36" s="18"/>
      <s:c r="G36" s="18"/>
      <s:c r="H36" s="18"/>
      <s:c r="I36" s="18"/>
      <s:c r="J36" s="18"/>
      <s:c r="K36" s="18"/>
      <s:c r="L36" s="18"/>
      <s:c r="M36" s="18"/>
      <s:c r="N36" s="18"/>
      <s:c r="O36" s="18"/>
      <s:c r="P36" s="18"/>
      <s:c r="Q36" s="18"/>
      <s:c r="R36" s="18"/>
      <s:c r="S36" s="18"/>
      <s:c r="U36" s="5" t="n">
        <s:v>31</s:v>
      </s:c>
      <s:c r="V36" s="13" t="n"/>
    </s:row>
    <s:row r="37" ht="18" customHeight="1">
      <s:c r="A37" s="18"/>
      <s:c r="B37" s="18"/>
      <s:c r="C37" s="16"/>
      <s:c r="D37" s="18"/>
      <s:c r="E37" s="18"/>
      <s:c r="F37" s="18"/>
      <s:c r="G37" s="18"/>
      <s:c r="H37" s="18"/>
      <s:c r="I37" s="18"/>
      <s:c r="J37" s="18"/>
      <s:c r="K37" s="18"/>
      <s:c r="L37" s="18"/>
      <s:c r="M37" s="18"/>
      <s:c r="N37" s="18"/>
      <s:c r="O37" s="18"/>
      <s:c r="P37" s="18"/>
      <s:c r="Q37" s="18"/>
      <s:c r="R37" s="18"/>
      <s:c r="S37" s="18"/>
      <s:c r="U37" s="5" t="n">
        <s:v>32</s:v>
      </s:c>
      <s:c r="V37" s="13" t="n"/>
    </s:row>
    <s:row r="38" ht="18" customHeight="1">
      <s:c r="A38" s="18"/>
      <s:c r="B38" s="18"/>
      <s:c r="C38" s="16"/>
      <s:c r="D38" s="18"/>
      <s:c r="E38" s="18"/>
      <s:c r="F38" s="18"/>
      <s:c r="G38" s="18"/>
      <s:c r="H38" s="18"/>
      <s:c r="I38" s="18"/>
      <s:c r="J38" s="18"/>
      <s:c r="K38" s="18"/>
      <s:c r="L38" s="18"/>
      <s:c r="M38" s="18"/>
      <s:c r="N38" s="18"/>
      <s:c r="O38" s="18"/>
      <s:c r="P38" s="18"/>
      <s:c r="Q38" s="18"/>
      <s:c r="R38" s="18"/>
      <s:c r="S38" s="18"/>
      <s:c r="U38" s="5" t="n">
        <s:v>33</s:v>
      </s:c>
      <s:c r="V38" s="13" t="n"/>
    </s:row>
    <s:row r="39" ht="18" customHeight="1">
      <s:c r="A39" s="18"/>
      <s:c r="B39" s="18"/>
      <s:c r="C39" s="16"/>
      <s:c r="D39" s="18"/>
      <s:c r="E39" s="18"/>
      <s:c r="F39" s="18"/>
      <s:c r="G39" s="18"/>
      <s:c r="H39" s="18"/>
      <s:c r="I39" s="18"/>
      <s:c r="J39" s="18"/>
      <s:c r="K39" s="18"/>
      <s:c r="L39" s="18"/>
      <s:c r="M39" s="18"/>
      <s:c r="N39" s="18"/>
      <s:c r="O39" s="18"/>
      <s:c r="P39" s="18"/>
      <s:c r="Q39" s="18"/>
      <s:c r="R39" s="18"/>
      <s:c r="S39" s="18"/>
      <s:c r="U39" s="5" t="n">
        <s:v>34</s:v>
      </s:c>
      <s:c r="V39" s="13" t="n"/>
    </s:row>
    <s:row r="40" ht="18" customHeight="1">
      <s:c r="A40" s="18"/>
      <s:c r="B40" s="18"/>
      <s:c r="C40" s="16"/>
      <s:c r="D40" s="18"/>
      <s:c r="E40" s="18"/>
      <s:c r="F40" s="18"/>
      <s:c r="G40" s="18"/>
      <s:c r="H40" s="18"/>
      <s:c r="I40" s="18"/>
      <s:c r="J40" s="18"/>
      <s:c r="K40" s="18"/>
      <s:c r="L40" s="18"/>
      <s:c r="M40" s="18"/>
      <s:c r="N40" s="18"/>
      <s:c r="O40" s="18"/>
      <s:c r="P40" s="18"/>
      <s:c r="Q40" s="18"/>
      <s:c r="R40" s="18"/>
      <s:c r="S40" s="18"/>
      <s:c r="U40" s="5" t="n">
        <s:v>35</s:v>
      </s:c>
      <s:c r="V40" s="13" t="n"/>
    </s:row>
    <s:row r="41" ht="18" customHeight="1">
      <s:c r="A41" s="18"/>
      <s:c r="B41" s="18"/>
      <s:c r="C41" s="16"/>
      <s:c r="D41" s="18"/>
      <s:c r="E41" s="18"/>
      <s:c r="F41" s="18"/>
      <s:c r="G41" s="18"/>
      <s:c r="H41" s="18"/>
      <s:c r="I41" s="18"/>
      <s:c r="J41" s="18"/>
      <s:c r="K41" s="18"/>
      <s:c r="L41" s="18"/>
      <s:c r="M41" s="18"/>
      <s:c r="N41" s="18"/>
      <s:c r="O41" s="18"/>
      <s:c r="P41" s="18"/>
      <s:c r="Q41" s="18"/>
      <s:c r="R41" s="18"/>
      <s:c r="S41" s="18"/>
      <s:c r="U41" s="5" t="n">
        <s:v>36</s:v>
      </s:c>
      <s:c r="V41" s="13" t="n"/>
    </s:row>
    <s:row r="42" ht="18" customHeight="1">
      <s:c r="A42" s="18"/>
      <s:c r="B42" s="18"/>
      <s:c r="C42" s="16"/>
      <s:c r="D42" s="18"/>
      <s:c r="E42" s="18"/>
      <s:c r="F42" s="18"/>
      <s:c r="G42" s="18"/>
      <s:c r="H42" s="18"/>
      <s:c r="I42" s="18"/>
      <s:c r="J42" s="18"/>
      <s:c r="K42" s="18"/>
      <s:c r="L42" s="18"/>
      <s:c r="M42" s="18"/>
      <s:c r="N42" s="18"/>
      <s:c r="O42" s="18"/>
      <s:c r="P42" s="18"/>
      <s:c r="Q42" s="18"/>
      <s:c r="R42" s="18"/>
      <s:c r="S42" s="18"/>
      <s:c r="U42" s="5" t="n">
        <s:v>37</s:v>
      </s:c>
      <s:c r="V42" s="13" t="n"/>
    </s:row>
    <s:row r="43" ht="18" customHeight="1">
      <s:c r="A43" s="18"/>
      <s:c r="B43" s="18"/>
      <s:c r="C43" s="16"/>
      <s:c r="D43" s="18"/>
      <s:c r="E43" s="18"/>
      <s:c r="F43" s="18"/>
      <s:c r="G43" s="18"/>
      <s:c r="H43" s="18"/>
      <s:c r="I43" s="18"/>
      <s:c r="J43" s="18"/>
      <s:c r="K43" s="18"/>
      <s:c r="L43" s="18"/>
      <s:c r="M43" s="18"/>
      <s:c r="N43" s="18"/>
      <s:c r="O43" s="18"/>
      <s:c r="P43" s="18"/>
      <s:c r="Q43" s="18"/>
      <s:c r="R43" s="18"/>
      <s:c r="S43" s="18"/>
      <s:c r="U43" s="5" t="n">
        <s:v>38</s:v>
      </s:c>
      <s:c r="V43" s="13" t="n"/>
    </s:row>
    <s:row r="44" ht="18" customHeight="1">
      <s:c r="A44" s="18"/>
      <s:c r="B44" s="18"/>
      <s:c r="C44" s="16"/>
      <s:c r="D44" s="18"/>
      <s:c r="E44" s="18"/>
      <s:c r="F44" s="18"/>
      <s:c r="G44" s="18"/>
      <s:c r="H44" s="18"/>
      <s:c r="I44" s="18"/>
      <s:c r="J44" s="18"/>
      <s:c r="K44" s="18"/>
      <s:c r="L44" s="18"/>
      <s:c r="M44" s="18"/>
      <s:c r="N44" s="18"/>
      <s:c r="O44" s="18"/>
      <s:c r="P44" s="18"/>
      <s:c r="Q44" s="18"/>
      <s:c r="R44" s="18"/>
      <s:c r="S44" s="18"/>
      <s:c r="U44" s="5" t="n">
        <s:v>39</s:v>
      </s:c>
      <s:c r="V44" s="13" t="n"/>
    </s:row>
    <s:row r="45" ht="18" customHeight="1">
      <s:c r="A45" s="18"/>
      <s:c r="B45" s="18"/>
      <s:c r="C45" s="16"/>
      <s:c r="D45" s="18"/>
      <s:c r="E45" s="18"/>
      <s:c r="F45" s="18"/>
      <s:c r="G45" s="18"/>
      <s:c r="H45" s="18"/>
      <s:c r="I45" s="18"/>
      <s:c r="J45" s="18"/>
      <s:c r="K45" s="18"/>
      <s:c r="L45" s="18"/>
      <s:c r="M45" s="18"/>
      <s:c r="N45" s="18"/>
      <s:c r="O45" s="18"/>
      <s:c r="P45" s="18"/>
      <s:c r="Q45" s="18"/>
      <s:c r="R45" s="18"/>
      <s:c r="S45" s="18"/>
      <s:c r="U45" s="5" t="n">
        <s:v>40</s:v>
      </s:c>
      <s:c r="V45" s="13" t="n"/>
    </s:row>
    <s:row r="46" ht="18" customHeight="1">
      <s:c r="A46" s="18"/>
      <s:c r="B46" s="18"/>
      <s:c r="C46" s="16"/>
      <s:c r="D46" s="18"/>
      <s:c r="E46" s="18"/>
      <s:c r="F46" s="18"/>
      <s:c r="G46" s="18"/>
      <s:c r="H46" s="18"/>
      <s:c r="I46" s="18"/>
      <s:c r="J46" s="18"/>
      <s:c r="K46" s="18"/>
      <s:c r="L46" s="18"/>
      <s:c r="M46" s="18"/>
      <s:c r="N46" s="18"/>
      <s:c r="O46" s="18"/>
      <s:c r="P46" s="18"/>
      <s:c r="Q46" s="18"/>
      <s:c r="R46" s="18"/>
      <s:c r="S46" s="18"/>
      <s:c r="U46" s="5" t="n">
        <s:v>41</s:v>
      </s:c>
      <s:c r="V46" s="13" t="n"/>
    </s:row>
    <s:row r="47" ht="18" customHeight="1">
      <s:c r="A47" s="18"/>
      <s:c r="B47" s="18"/>
      <s:c r="C47" s="16"/>
      <s:c r="D47" s="18"/>
      <s:c r="E47" s="18"/>
      <s:c r="F47" s="18"/>
      <s:c r="G47" s="18"/>
      <s:c r="H47" s="18"/>
      <s:c r="I47" s="18"/>
      <s:c r="J47" s="18"/>
      <s:c r="K47" s="18"/>
      <s:c r="L47" s="18"/>
      <s:c r="M47" s="18"/>
      <s:c r="N47" s="18"/>
      <s:c r="O47" s="18"/>
      <s:c r="P47" s="18"/>
      <s:c r="Q47" s="18"/>
      <s:c r="R47" s="18"/>
      <s:c r="S47" s="18"/>
      <s:c r="U47" s="5" t="n">
        <s:v>42</s:v>
      </s:c>
      <s:c r="V47" s="13" t="n"/>
    </s:row>
    <s:row r="48" ht="18" customHeight="1">
      <s:c r="A48" s="18"/>
      <s:c r="B48" s="18"/>
      <s:c r="C48" s="16"/>
      <s:c r="D48" s="18"/>
      <s:c r="E48" s="18"/>
      <s:c r="F48" s="18"/>
      <s:c r="G48" s="18"/>
      <s:c r="H48" s="18"/>
      <s:c r="I48" s="18"/>
      <s:c r="J48" s="18"/>
      <s:c r="K48" s="18"/>
      <s:c r="L48" s="18"/>
      <s:c r="M48" s="18"/>
      <s:c r="N48" s="18"/>
      <s:c r="O48" s="18"/>
      <s:c r="P48" s="18"/>
      <s:c r="Q48" s="18"/>
      <s:c r="R48" s="18"/>
      <s:c r="S48" s="18"/>
      <s:c r="U48" s="5" t="n">
        <s:v>43</s:v>
      </s:c>
      <s:c r="V48" s="13" t="n"/>
    </s:row>
    <s:row r="49" ht="18" customHeight="1">
      <s:c r="A49" s="18"/>
      <s:c r="B49" s="18"/>
      <s:c r="C49" s="16"/>
      <s:c r="D49" s="18"/>
      <s:c r="E49" s="18"/>
      <s:c r="F49" s="18"/>
      <s:c r="G49" s="18"/>
      <s:c r="H49" s="18"/>
      <s:c r="I49" s="18"/>
      <s:c r="J49" s="18"/>
      <s:c r="K49" s="18"/>
      <s:c r="L49" s="18"/>
      <s:c r="M49" s="18"/>
      <s:c r="N49" s="18"/>
      <s:c r="O49" s="18"/>
      <s:c r="P49" s="18"/>
      <s:c r="Q49" s="18"/>
      <s:c r="R49" s="18"/>
      <s:c r="S49" s="18"/>
      <s:c r="U49" s="5" t="n">
        <s:v>44</s:v>
      </s:c>
      <s:c r="V49" s="13" t="n"/>
    </s:row>
    <s:row r="50" ht="18" customHeight="1">
      <s:c r="A50" s="18"/>
      <s:c r="B50" s="18"/>
      <s:c r="C50" s="16"/>
      <s:c r="D50" s="18"/>
      <s:c r="E50" s="18"/>
      <s:c r="F50" s="18"/>
      <s:c r="G50" s="18"/>
      <s:c r="H50" s="18"/>
      <s:c r="I50" s="18"/>
      <s:c r="J50" s="18"/>
      <s:c r="K50" s="18"/>
      <s:c r="L50" s="18"/>
      <s:c r="M50" s="18"/>
      <s:c r="N50" s="18"/>
      <s:c r="O50" s="18"/>
      <s:c r="P50" s="18"/>
      <s:c r="Q50" s="18"/>
      <s:c r="R50" s="18"/>
      <s:c r="S50" s="18"/>
      <s:c r="U50" s="5" t="n">
        <s:v>45</s:v>
      </s:c>
      <s:c r="V50" s="13" t="n"/>
    </s:row>
    <s:row r="51" ht="18" customHeight="1">
      <s:c r="A51" s="18"/>
      <s:c r="B51" s="18"/>
      <s:c r="C51" s="16"/>
      <s:c r="D51" s="18"/>
      <s:c r="E51" s="18"/>
      <s:c r="F51" s="18"/>
      <s:c r="G51" s="18"/>
      <s:c r="H51" s="18"/>
      <s:c r="I51" s="18"/>
      <s:c r="J51" s="18"/>
      <s:c r="K51" s="18"/>
      <s:c r="L51" s="18"/>
      <s:c r="M51" s="18"/>
      <s:c r="N51" s="18"/>
      <s:c r="O51" s="18"/>
      <s:c r="P51" s="18"/>
      <s:c r="Q51" s="18"/>
      <s:c r="R51" s="18"/>
      <s:c r="S51" s="18"/>
      <s:c r="U51" s="5" t="n">
        <s:v>46</s:v>
      </s:c>
      <s:c r="V51" s="13" t="n"/>
    </s:row>
    <s:row r="52" ht="18" customHeight="1">
      <s:c r="A52" s="18"/>
      <s:c r="B52" s="18"/>
      <s:c r="C52" s="16"/>
      <s:c r="D52" s="18"/>
      <s:c r="E52" s="18"/>
      <s:c r="F52" s="18"/>
      <s:c r="G52" s="18"/>
      <s:c r="H52" s="18"/>
      <s:c r="I52" s="18"/>
      <s:c r="J52" s="18"/>
      <s:c r="K52" s="18"/>
      <s:c r="L52" s="18"/>
      <s:c r="M52" s="18"/>
      <s:c r="N52" s="18"/>
      <s:c r="O52" s="18"/>
      <s:c r="P52" s="18"/>
      <s:c r="Q52" s="18"/>
      <s:c r="R52" s="18"/>
      <s:c r="S52" s="18"/>
      <s:c r="U52" s="5" t="n">
        <s:v>47</s:v>
      </s:c>
      <s:c r="V52" s="13" t="n"/>
    </s:row>
    <s:row r="53" ht="18" customHeight="1">
      <s:c r="A53" s="18"/>
      <s:c r="B53" s="18"/>
      <s:c r="C53" s="16"/>
      <s:c r="D53" s="18"/>
      <s:c r="E53" s="18"/>
      <s:c r="F53" s="18"/>
      <s:c r="G53" s="18"/>
      <s:c r="H53" s="18"/>
      <s:c r="I53" s="18"/>
      <s:c r="J53" s="18"/>
      <s:c r="K53" s="18"/>
      <s:c r="L53" s="18"/>
      <s:c r="M53" s="18"/>
      <s:c r="N53" s="18"/>
      <s:c r="O53" s="18"/>
      <s:c r="P53" s="18"/>
      <s:c r="Q53" s="18"/>
      <s:c r="R53" s="18"/>
      <s:c r="S53" s="18"/>
      <s:c r="U53" s="5" t="n">
        <s:v>48</s:v>
      </s:c>
      <s:c r="V53" s="13" t="n"/>
    </s:row>
    <s:row r="54" ht="18" customHeight="1">
      <s:c r="A54" s="18"/>
      <s:c r="B54" s="18"/>
      <s:c r="C54" s="16"/>
      <s:c r="D54" s="18"/>
      <s:c r="E54" s="18"/>
      <s:c r="F54" s="18"/>
      <s:c r="G54" s="18"/>
      <s:c r="H54" s="18"/>
      <s:c r="I54" s="18"/>
      <s:c r="J54" s="18"/>
      <s:c r="K54" s="18"/>
      <s:c r="L54" s="18"/>
      <s:c r="M54" s="18"/>
      <s:c r="N54" s="18"/>
      <s:c r="O54" s="18"/>
      <s:c r="P54" s="18"/>
      <s:c r="Q54" s="18"/>
      <s:c r="R54" s="18"/>
      <s:c r="S54" s="18"/>
      <s:c r="U54" s="5" t="n">
        <s:v>49</s:v>
      </s:c>
      <s:c r="V54" s="13" t="n"/>
    </s:row>
    <s:row r="55" ht="18" customHeight="1">
      <s:c r="A55" s="18"/>
      <s:c r="B55" s="18"/>
      <s:c r="C55" s="16"/>
      <s:c r="D55" s="18"/>
      <s:c r="E55" s="18"/>
      <s:c r="F55" s="18"/>
      <s:c r="G55" s="18"/>
      <s:c r="H55" s="18"/>
      <s:c r="I55" s="18"/>
      <s:c r="J55" s="18"/>
      <s:c r="K55" s="18"/>
      <s:c r="L55" s="18"/>
      <s:c r="M55" s="18"/>
      <s:c r="N55" s="18"/>
      <s:c r="O55" s="18"/>
      <s:c r="P55" s="18"/>
      <s:c r="Q55" s="18"/>
      <s:c r="R55" s="18"/>
      <s:c r="S55" s="18"/>
      <s:c r="U55" s="5" t="n">
        <s:v>50</s:v>
      </s:c>
      <s:c r="V55" s="13" t="n"/>
    </s:row>
    <s:row r="56" ht="18" customHeight="1">
      <s:c r="A56" s="18"/>
      <s:c r="B56" s="18"/>
      <s:c r="C56" s="16"/>
      <s:c r="D56" s="18"/>
      <s:c r="E56" s="18"/>
      <s:c r="F56" s="18"/>
      <s:c r="G56" s="18"/>
      <s:c r="H56" s="18"/>
      <s:c r="I56" s="18"/>
      <s:c r="J56" s="18"/>
      <s:c r="K56" s="18"/>
      <s:c r="L56" s="18"/>
      <s:c r="M56" s="18"/>
      <s:c r="N56" s="18"/>
      <s:c r="O56" s="18"/>
      <s:c r="P56" s="18"/>
      <s:c r="Q56" s="18"/>
      <s:c r="R56" s="18"/>
      <s:c r="S56" s="18"/>
      <s:c r="U56" s="5" t="n">
        <s:v>51</s:v>
      </s:c>
      <s:c r="V56" s="13" t="n"/>
    </s:row>
    <s:row r="57" ht="18" customHeight="1">
      <s:c r="A57" s="18"/>
      <s:c r="B57" s="18"/>
      <s:c r="C57" s="16"/>
      <s:c r="D57" s="18"/>
      <s:c r="E57" s="18"/>
      <s:c r="F57" s="18"/>
      <s:c r="G57" s="18"/>
      <s:c r="H57" s="18"/>
      <s:c r="I57" s="18"/>
      <s:c r="J57" s="18"/>
      <s:c r="K57" s="18"/>
      <s:c r="L57" s="18"/>
      <s:c r="M57" s="18"/>
      <s:c r="N57" s="18"/>
      <s:c r="O57" s="18"/>
      <s:c r="P57" s="18"/>
      <s:c r="Q57" s="18"/>
      <s:c r="R57" s="18"/>
      <s:c r="S57" s="18"/>
      <s:c r="U57" s="5" t="n">
        <s:v>52</s:v>
      </s:c>
      <s:c r="V57" s="13" t="n"/>
    </s:row>
    <s:row r="58" ht="18" customHeight="1">
      <s:c r="A58" s="18"/>
      <s:c r="B58" s="18"/>
      <s:c r="C58" s="16"/>
      <s:c r="D58" s="18"/>
      <s:c r="E58" s="18"/>
      <s:c r="F58" s="18"/>
      <s:c r="G58" s="18"/>
      <s:c r="H58" s="18"/>
      <s:c r="I58" s="18"/>
      <s:c r="J58" s="18"/>
      <s:c r="K58" s="18"/>
      <s:c r="L58" s="18"/>
      <s:c r="M58" s="18"/>
      <s:c r="N58" s="18"/>
      <s:c r="O58" s="18"/>
      <s:c r="P58" s="18"/>
      <s:c r="Q58" s="18"/>
      <s:c r="R58" s="18"/>
      <s:c r="S58" s="18"/>
      <s:c r="U58" s="5" t="n">
        <s:v>53</s:v>
      </s:c>
      <s:c r="V58" s="13" t="n"/>
    </s:row>
    <s:row r="59" ht="18" customHeight="1">
      <s:c r="A59" s="18"/>
      <s:c r="B59" s="18"/>
      <s:c r="C59" s="16"/>
      <s:c r="D59" s="18"/>
      <s:c r="E59" s="18"/>
      <s:c r="F59" s="18"/>
      <s:c r="G59" s="18"/>
      <s:c r="H59" s="18"/>
      <s:c r="I59" s="18"/>
      <s:c r="J59" s="18"/>
      <s:c r="K59" s="18"/>
      <s:c r="L59" s="18"/>
      <s:c r="M59" s="18"/>
      <s:c r="N59" s="18"/>
      <s:c r="O59" s="18"/>
      <s:c r="P59" s="18"/>
      <s:c r="Q59" s="18"/>
      <s:c r="R59" s="18"/>
      <s:c r="S59" s="18"/>
      <s:c r="U59" s="5" t="n">
        <s:v>54</s:v>
      </s:c>
      <s:c r="V59" s="13" t="n"/>
    </s:row>
    <s:row r="60" ht="18" customHeight="1">
      <s:c r="A60" s="18"/>
      <s:c r="B60" s="18"/>
      <s:c r="C60" s="16"/>
      <s:c r="D60" s="18"/>
      <s:c r="E60" s="18"/>
      <s:c r="F60" s="18"/>
      <s:c r="G60" s="18"/>
      <s:c r="H60" s="18"/>
      <s:c r="I60" s="18"/>
      <s:c r="J60" s="18"/>
      <s:c r="K60" s="18"/>
      <s:c r="L60" s="18"/>
      <s:c r="M60" s="18"/>
      <s:c r="N60" s="18"/>
      <s:c r="O60" s="18"/>
      <s:c r="P60" s="18"/>
      <s:c r="Q60" s="18"/>
      <s:c r="R60" s="18"/>
      <s:c r="S60" s="18"/>
      <s:c r="U60" s="5" t="n">
        <s:v>55</s:v>
      </s:c>
      <s:c r="V60" s="13" t="n"/>
    </s:row>
    <s:row r="61" ht="18" customHeight="1">
      <s:c r="A61" s="18"/>
      <s:c r="B61" s="18"/>
      <s:c r="C61" s="16"/>
      <s:c r="D61" s="18"/>
      <s:c r="E61" s="18"/>
      <s:c r="F61" s="18"/>
      <s:c r="G61" s="18"/>
      <s:c r="H61" s="18"/>
      <s:c r="I61" s="18"/>
      <s:c r="J61" s="18"/>
      <s:c r="K61" s="18"/>
      <s:c r="L61" s="18"/>
      <s:c r="M61" s="18"/>
      <s:c r="N61" s="18"/>
      <s:c r="O61" s="18"/>
      <s:c r="P61" s="18"/>
      <s:c r="Q61" s="18"/>
      <s:c r="R61" s="18"/>
      <s:c r="S61" s="18"/>
      <s:c r="U61" s="5" t="n">
        <s:v>56</s:v>
      </s:c>
      <s:c r="V61" s="13" t="n"/>
    </s:row>
    <s:row r="62" ht="18" customHeight="1">
      <s:c r="A62" s="18"/>
      <s:c r="B62" s="18"/>
      <s:c r="C62" s="16"/>
      <s:c r="D62" s="18"/>
      <s:c r="E62" s="18"/>
      <s:c r="F62" s="18"/>
      <s:c r="G62" s="18"/>
      <s:c r="H62" s="18"/>
      <s:c r="I62" s="18"/>
      <s:c r="J62" s="18"/>
      <s:c r="K62" s="18"/>
      <s:c r="L62" s="18"/>
      <s:c r="M62" s="18"/>
      <s:c r="N62" s="18"/>
      <s:c r="O62" s="18"/>
      <s:c r="P62" s="18"/>
      <s:c r="Q62" s="18"/>
      <s:c r="R62" s="18"/>
      <s:c r="S62" s="18"/>
      <s:c r="U62" s="5" t="n">
        <s:v>57</s:v>
      </s:c>
      <s:c r="V62" s="13" t="n"/>
    </s:row>
    <s:row r="63" ht="18" customHeight="1">
      <s:c r="A63" s="18"/>
      <s:c r="B63" s="18"/>
      <s:c r="C63" s="16"/>
      <s:c r="D63" s="18"/>
      <s:c r="E63" s="18"/>
      <s:c r="F63" s="18"/>
      <s:c r="G63" s="18"/>
      <s:c r="H63" s="18"/>
      <s:c r="I63" s="18"/>
      <s:c r="J63" s="18"/>
      <s:c r="K63" s="18"/>
      <s:c r="L63" s="18"/>
      <s:c r="M63" s="18"/>
      <s:c r="N63" s="18"/>
      <s:c r="O63" s="18"/>
      <s:c r="P63" s="18"/>
      <s:c r="Q63" s="18"/>
      <s:c r="R63" s="18"/>
      <s:c r="S63" s="18"/>
      <s:c r="U63" s="5" t="n">
        <s:v>58</s:v>
      </s:c>
      <s:c r="V63" s="13" t="n"/>
    </s:row>
    <s:row r="64" ht="18" customHeight="1">
      <s:c r="A64" s="18"/>
      <s:c r="B64" s="18"/>
      <s:c r="C64" s="16"/>
      <s:c r="D64" s="18"/>
      <s:c r="E64" s="18"/>
      <s:c r="F64" s="18"/>
      <s:c r="G64" s="18"/>
      <s:c r="H64" s="18"/>
      <s:c r="I64" s="18"/>
      <s:c r="J64" s="18"/>
      <s:c r="K64" s="18"/>
      <s:c r="L64" s="18"/>
      <s:c r="M64" s="18"/>
      <s:c r="N64" s="18"/>
      <s:c r="O64" s="18"/>
      <s:c r="P64" s="18"/>
      <s:c r="Q64" s="18"/>
      <s:c r="R64" s="18"/>
      <s:c r="S64" s="18"/>
      <s:c r="U64" s="5" t="n">
        <s:v>59</s:v>
      </s:c>
      <s:c r="V64" s="13" t="n"/>
    </s:row>
    <s:row r="65" ht="18" customHeight="1">
      <s:c r="A65" s="18"/>
      <s:c r="B65" s="18"/>
      <s:c r="C65" s="16"/>
      <s:c r="D65" s="18"/>
      <s:c r="E65" s="18"/>
      <s:c r="F65" s="18"/>
      <s:c r="G65" s="18"/>
      <s:c r="H65" s="18"/>
      <s:c r="I65" s="18"/>
      <s:c r="J65" s="18"/>
      <s:c r="K65" s="18"/>
      <s:c r="L65" s="18"/>
      <s:c r="M65" s="18"/>
      <s:c r="N65" s="18"/>
      <s:c r="O65" s="18"/>
      <s:c r="P65" s="18"/>
      <s:c r="Q65" s="18"/>
      <s:c r="R65" s="18"/>
      <s:c r="S65" s="18"/>
      <s:c r="U65" s="5" t="n">
        <s:v>60</s:v>
      </s:c>
      <s:c r="V65" s="13" t="n"/>
    </s:row>
    <s:row r="66" ht="18" customHeight="1">
      <s:c r="A66" s="18"/>
      <s:c r="B66" s="18"/>
      <s:c r="C66" s="16"/>
      <s:c r="D66" s="18"/>
      <s:c r="E66" s="18"/>
      <s:c r="F66" s="18"/>
      <s:c r="G66" s="18"/>
      <s:c r="H66" s="18"/>
      <s:c r="I66" s="18"/>
      <s:c r="J66" s="18"/>
      <s:c r="K66" s="18"/>
      <s:c r="L66" s="18"/>
      <s:c r="M66" s="18"/>
      <s:c r="N66" s="18"/>
      <s:c r="O66" s="18"/>
      <s:c r="P66" s="18"/>
      <s:c r="Q66" s="18"/>
      <s:c r="R66" s="18"/>
      <s:c r="S66" s="18"/>
      <s:c r="U66" s="5" t="n">
        <s:v>61</s:v>
      </s:c>
      <s:c r="V66" s="13" t="n"/>
    </s:row>
    <s:row r="67" ht="18" customHeight="1">
      <s:c r="A67" s="18"/>
      <s:c r="B67" s="18"/>
      <s:c r="C67" s="16"/>
      <s:c r="D67" s="18"/>
      <s:c r="E67" s="18"/>
      <s:c r="F67" s="18"/>
      <s:c r="G67" s="18"/>
      <s:c r="H67" s="18"/>
      <s:c r="I67" s="18"/>
      <s:c r="J67" s="18"/>
      <s:c r="K67" s="18"/>
      <s:c r="L67" s="18"/>
      <s:c r="M67" s="18"/>
      <s:c r="N67" s="18"/>
      <s:c r="O67" s="18"/>
      <s:c r="P67" s="18"/>
      <s:c r="Q67" s="18"/>
      <s:c r="R67" s="18"/>
      <s:c r="S67" s="18"/>
      <s:c r="U67" s="5" t="n">
        <s:v>62</s:v>
      </s:c>
      <s:c r="V67" s="13" t="n"/>
    </s:row>
    <s:row r="68" ht="18" customHeight="1">
      <s:c r="A68" s="18"/>
      <s:c r="B68" s="18"/>
      <s:c r="C68" s="16"/>
      <s:c r="D68" s="18"/>
      <s:c r="E68" s="18"/>
      <s:c r="F68" s="18"/>
      <s:c r="G68" s="18"/>
      <s:c r="H68" s="18"/>
      <s:c r="I68" s="18"/>
      <s:c r="J68" s="18"/>
      <s:c r="K68" s="18"/>
      <s:c r="L68" s="18"/>
      <s:c r="M68" s="18"/>
      <s:c r="N68" s="18"/>
      <s:c r="O68" s="18"/>
      <s:c r="P68" s="18"/>
      <s:c r="Q68" s="18"/>
      <s:c r="R68" s="18"/>
      <s:c r="S68" s="18"/>
      <s:c r="U68" s="5" t="n">
        <s:v>63</s:v>
      </s:c>
      <s:c r="V68" s="13" t="n"/>
    </s:row>
    <s:row r="69" ht="18" customHeight="1">
      <s:c r="A69" s="18"/>
      <s:c r="B69" s="18"/>
      <s:c r="C69" s="16"/>
      <s:c r="D69" s="18"/>
      <s:c r="E69" s="18"/>
      <s:c r="F69" s="18"/>
      <s:c r="G69" s="18"/>
      <s:c r="H69" s="18"/>
      <s:c r="I69" s="18"/>
      <s:c r="J69" s="18"/>
      <s:c r="K69" s="18"/>
      <s:c r="L69" s="18"/>
      <s:c r="M69" s="18"/>
      <s:c r="N69" s="18"/>
      <s:c r="O69" s="18"/>
      <s:c r="P69" s="18"/>
      <s:c r="Q69" s="18"/>
      <s:c r="R69" s="18"/>
      <s:c r="S69" s="18"/>
      <s:c r="U69" s="5" t="n">
        <s:v>64</s:v>
      </s:c>
      <s:c r="V69" s="13" t="n"/>
    </s:row>
  </s:sheetData>
  <s:mergeCells count="4">
    <s:mergeCell ref="A2:V2"/>
    <s:mergeCell ref="A1:V1"/>
    <s:mergeCell ref="A4:S4"/>
    <s:mergeCell ref="U3:V3"/>
  </s:mergeCells>
  <s:pageMargins left="0.75" right="0.75" top="1" bottom="1" header="0.5" footer="0.5"/>
  <s:tableParts count="1">
    <s:tablePart r:id="rId1"/>
  </s:tableParts>
</s:worksheet>
</file>

<file path=xl/worksheets/sheet3.xml><?xml version="1.0" encoding="utf-8"?>
<s:worksheet xmlns:s="http://schemas.openxmlformats.org/spreadsheetml/2006/main">
  <s:sheetPr>
    <s:outlinePr summaryBelow="1" summaryRight="1"/>
    <s:pageSetUpPr/>
  </s:sheetPr>
  <s:dimension ref="A1:J107"/>
  <s:sheetViews>
    <s:sheetView showGridLines="0" zoomScale="100" workbookViewId="0">
      <s:selection activeCell="A1" sqref="A1"/>
    </s:sheetView>
  </s:sheetViews>
  <s:sheetFormatPr baseColWidth="8" defaultRowHeight="15"/>
  <s:cols>
    <s:col width="18.75" customWidth="1" min="1" max="1"/>
    <s:col width="37.5" customWidth="1" min="2" max="2"/>
    <s:col width="12.25" customWidth="1" min="3" max="3"/>
    <s:col width="12.25" customWidth="1" min="4" max="4"/>
    <s:col width="12.25" customWidth="1" min="5" max="5"/>
    <s:col width="12.25" customWidth="1" min="6" max="6"/>
    <s:col width="12.25" customWidth="1" min="7" max="7"/>
    <s:col width="12.25" customWidth="1" min="8" max="8"/>
    <s:col width="12.25" customWidth="1" min="9" max="9"/>
    <s:col width="12.25" customWidth="1" min="10" max="10"/>
  </s:cols>
  <s:sheetData>
    <s:row r="1" ht="25.5" customHeight="1">
      <s:c r="A1" s="1" t="inlineStr">
        <s:is>
          <s:t>Design of Experiments Dashboard</s:t>
        </s:is>
      </s:c>
    </s:row>
    <s:row r="2" ht="31.5" customHeight="1">
      <s:c r="A2" s="2" t="inlineStr">
        <s:is>
          <s:t>Effects, ANOVA, curvature, Lenth limits, and a plain-language reading of the active effects.</s:t>
        </s:is>
      </s:c>
    </s:row>
    <s:row r="3" ht="18" customHeight="1"/>
    <s:row r="4" ht="18" customHeight="1">
      <s:c r="A4" s="3" t="inlineStr">
        <s:is>
          <s:t>Plain-language reading</s:t>
        </s:is>
      </s:c>
    </s:row>
    <s:row r="5" ht="24" customHeight="1">
      <s:c r="A5" s="14" cm="1">
        <s:f t="array" ref="A5:B11">_xldudf_BF_OUTPUT("reading")</s:f>
      </s:c>
      <s:c r="B5" s="14"/>
    </s:row>
    <s:row r="6" ht="49.5" customHeight="1">
      <s:c r="A6" s="15"/>
      <s:c r="B6" s="15"/>
    </s:row>
    <s:row r="7" ht="49.5" customHeight="1">
      <s:c r="A7" s="15"/>
      <s:c r="B7" s="15"/>
    </s:row>
    <s:row r="8" ht="49.5" customHeight="1">
      <s:c r="A8" s="15"/>
      <s:c r="B8" s="15"/>
    </s:row>
    <s:row r="9" ht="49.5" customHeight="1">
      <s:c r="A9" s="15"/>
      <s:c r="B9" s="15"/>
    </s:row>
    <s:row r="10" ht="49.5" customHeight="1">
      <s:c r="A10" s="15"/>
      <s:c r="B10" s="15"/>
    </s:row>
    <s:row r="11" ht="49.5" customHeight="1">
      <s:c r="A11" s="15"/>
      <s:c r="B11" s="15"/>
    </s:row>
    <s:row r="12" ht="18" customHeight="1"/>
    <s:row r="13" ht="18" customHeight="1">
      <s:c r="A13" s="3" t="inlineStr">
        <s:is>
          <s:t>Summary</s:t>
        </s:is>
      </s:c>
    </s:row>
    <s:row r="14" ht="27" customHeight="1">
      <s:c r="A14" s="14" cm="1">
        <s:f t="array" ref="A14:B25">_xldudf_BF_OUTPUT("summary")</s:f>
      </s:c>
      <s:c r="B14" s="14"/>
    </s:row>
    <s:row r="15" ht="27" customHeight="1">
      <s:c r="A15" s="15"/>
      <s:c r="B15" s="15"/>
    </s:row>
    <s:row r="16" ht="27" customHeight="1">
      <s:c r="A16" s="15"/>
      <s:c r="B16" s="15"/>
    </s:row>
    <s:row r="17" ht="27" customHeight="1">
      <s:c r="A17" s="15"/>
      <s:c r="B17" s="15"/>
    </s:row>
    <s:row r="18" ht="27" customHeight="1">
      <s:c r="A18" s="15"/>
      <s:c r="B18" s="15"/>
    </s:row>
    <s:row r="19" ht="27" customHeight="1">
      <s:c r="A19" s="15"/>
      <s:c r="B19" s="15"/>
    </s:row>
    <s:row r="20" ht="27" customHeight="1">
      <s:c r="A20" s="15"/>
      <s:c r="B20" s="15"/>
    </s:row>
    <s:row r="21" ht="27" customHeight="1">
      <s:c r="A21" s="15"/>
      <s:c r="B21" s="15"/>
    </s:row>
    <s:row r="22" ht="27" customHeight="1">
      <s:c r="A22" s="15"/>
      <s:c r="B22" s="15"/>
    </s:row>
    <s:row r="23" ht="27" customHeight="1">
      <s:c r="A23" s="15"/>
      <s:c r="B23" s="15"/>
    </s:row>
    <s:row r="24" ht="27" customHeight="1">
      <s:c r="A24" s="15"/>
      <s:c r="B24" s="15"/>
    </s:row>
    <s:row r="25" ht="27" customHeight="1">
      <s:c r="A25" s="15"/>
      <s:c r="B25" s="15"/>
    </s:row>
    <s:row r="26" ht="18" customHeight="1"/>
    <s:row r="27" ht="18" customHeight="1">
      <s:c r="A27" s="3" t="inlineStr">
        <s:is>
          <s:t>ANOVA summary</s:t>
        </s:is>
      </s:c>
    </s:row>
    <s:row r="28" ht="24" customHeight="1">
      <s:c r="A28" s="14" cm="1">
        <s:f t="array" ref="A28:F31">_xldudf_BF_OUTPUT("anova")</s:f>
      </s:c>
      <s:c r="B28" s="14"/>
      <s:c r="C28" s="14"/>
      <s:c r="D28" s="14"/>
      <s:c r="E28" s="14"/>
      <s:c r="F28" s="14"/>
    </s:row>
    <s:row r="29" ht="24" customHeight="1">
      <s:c r="A29" s="16"/>
      <s:c r="B29" s="18"/>
      <s:c r="C29" s="18"/>
      <s:c r="D29" s="18"/>
      <s:c r="E29" s="18"/>
      <s:c r="F29" s="18"/>
    </s:row>
    <s:row r="30" ht="24" customHeight="1">
      <s:c r="A30" s="16"/>
      <s:c r="B30" s="18"/>
      <s:c r="C30" s="18"/>
      <s:c r="D30" s="18"/>
      <s:c r="E30" s="18"/>
      <s:c r="F30" s="18"/>
    </s:row>
    <s:row r="31" ht="24" customHeight="1">
      <s:c r="A31" s="16"/>
      <s:c r="B31" s="18"/>
      <s:c r="C31" s="18"/>
      <s:c r="D31" s="18"/>
      <s:c r="E31" s="18"/>
      <s:c r="F31" s="18"/>
    </s:row>
    <s:row r="32" ht="18" customHeight="1"/>
    <s:row r="33" ht="18" customHeight="1">
      <s:c r="A33" s="3" t="inlineStr">
        <s:is>
          <s:t>Tests and prediction</s:t>
        </s:is>
      </s:c>
    </s:row>
    <s:row r="34" ht="27" customHeight="1">
      <s:c r="A34" s="14" cm="1">
        <s:f t="array" ref="A34:B41">_xldudf_BF_OUTPUT("tests")</s:f>
      </s:c>
      <s:c r="B34" s="14"/>
    </s:row>
    <s:row r="35" ht="27" customHeight="1">
      <s:c r="A35" s="15"/>
      <s:c r="B35" s="15"/>
    </s:row>
    <s:row r="36" ht="27" customHeight="1">
      <s:c r="A36" s="15"/>
      <s:c r="B36" s="15"/>
    </s:row>
    <s:row r="37" ht="27" customHeight="1">
      <s:c r="A37" s="15"/>
      <s:c r="B37" s="15"/>
    </s:row>
    <s:row r="38" ht="27" customHeight="1">
      <s:c r="A38" s="15"/>
      <s:c r="B38" s="15"/>
    </s:row>
    <s:row r="39" ht="27" customHeight="1">
      <s:c r="A39" s="15"/>
      <s:c r="B39" s="15"/>
    </s:row>
    <s:row r="40" ht="27" customHeight="1">
      <s:c r="A40" s="15"/>
      <s:c r="B40" s="15"/>
    </s:row>
    <s:row r="41" ht="27" customHeight="1">
      <s:c r="A41" s="15"/>
      <s:c r="B41" s="15"/>
    </s:row>
    <s:row r="42" ht="18" customHeight="1"/>
    <s:row r="43" ht="18" customHeight="1">
      <s:c r="A43" s="3" t="inlineStr">
        <s:is>
          <s:t>Effects</s:t>
        </s:is>
      </s:c>
    </s:row>
    <s:row r="44" ht="30" customHeight="1">
      <s:c r="A44" s="14" cm="1">
        <s:f t="array" ref="A44:J107">_xldudf_BF_OUTPUT("effects")</s:f>
      </s:c>
      <s:c r="B44" s="14"/>
      <s:c r="C44" s="14"/>
      <s:c r="D44" s="14"/>
      <s:c r="E44" s="14"/>
      <s:c r="F44" s="14"/>
      <s:c r="G44" s="14"/>
      <s:c r="H44" s="14"/>
      <s:c r="I44" s="14"/>
      <s:c r="J44" s="14"/>
    </s:row>
    <s:row r="45" ht="18" customHeight="1">
      <s:c r="A45" s="16"/>
      <s:c r="B45" s="18"/>
      <s:c r="C45" s="18"/>
      <s:c r="D45" s="18"/>
      <s:c r="E45" s="18"/>
      <s:c r="F45" s="18"/>
      <s:c r="G45" s="18"/>
      <s:c r="H45" s="18"/>
      <s:c r="I45" s="18"/>
      <s:c r="J45" s="16"/>
    </s:row>
    <s:row r="46" ht="18" customHeight="1">
      <s:c r="A46" s="16"/>
      <s:c r="B46" s="18"/>
      <s:c r="C46" s="18"/>
      <s:c r="D46" s="18"/>
      <s:c r="E46" s="18"/>
      <s:c r="F46" s="18"/>
      <s:c r="G46" s="18"/>
      <s:c r="H46" s="18"/>
      <s:c r="I46" s="18"/>
      <s:c r="J46" s="16"/>
    </s:row>
    <s:row r="47" ht="18" customHeight="1">
      <s:c r="A47" s="16"/>
      <s:c r="B47" s="18"/>
      <s:c r="C47" s="18"/>
      <s:c r="D47" s="18"/>
      <s:c r="E47" s="18"/>
      <s:c r="F47" s="18"/>
      <s:c r="G47" s="18"/>
      <s:c r="H47" s="18"/>
      <s:c r="I47" s="18"/>
      <s:c r="J47" s="16"/>
    </s:row>
    <s:row r="48" ht="18" customHeight="1">
      <s:c r="A48" s="16"/>
      <s:c r="B48" s="18"/>
      <s:c r="C48" s="18"/>
      <s:c r="D48" s="18"/>
      <s:c r="E48" s="18"/>
      <s:c r="F48" s="18"/>
      <s:c r="G48" s="18"/>
      <s:c r="H48" s="18"/>
      <s:c r="I48" s="18"/>
      <s:c r="J48" s="16"/>
    </s:row>
    <s:row r="49" ht="18" customHeight="1">
      <s:c r="A49" s="16"/>
      <s:c r="B49" s="18"/>
      <s:c r="C49" s="18"/>
      <s:c r="D49" s="18"/>
      <s:c r="E49" s="18"/>
      <s:c r="F49" s="18"/>
      <s:c r="G49" s="18"/>
      <s:c r="H49" s="18"/>
      <s:c r="I49" s="18"/>
      <s:c r="J49" s="16"/>
    </s:row>
    <s:row r="50" ht="18" customHeight="1">
      <s:c r="A50" s="16"/>
      <s:c r="B50" s="18"/>
      <s:c r="C50" s="18"/>
      <s:c r="D50" s="18"/>
      <s:c r="E50" s="18"/>
      <s:c r="F50" s="18"/>
      <s:c r="G50" s="18"/>
      <s:c r="H50" s="18"/>
      <s:c r="I50" s="18"/>
      <s:c r="J50" s="16"/>
    </s:row>
    <s:row r="51" ht="18" customHeight="1">
      <s:c r="A51" s="16"/>
      <s:c r="B51" s="18"/>
      <s:c r="C51" s="18"/>
      <s:c r="D51" s="18"/>
      <s:c r="E51" s="18"/>
      <s:c r="F51" s="18"/>
      <s:c r="G51" s="18"/>
      <s:c r="H51" s="18"/>
      <s:c r="I51" s="18"/>
      <s:c r="J51" s="16"/>
    </s:row>
    <s:row r="52" ht="18" customHeight="1">
      <s:c r="A52" s="16"/>
      <s:c r="B52" s="18"/>
      <s:c r="C52" s="18"/>
      <s:c r="D52" s="18"/>
      <s:c r="E52" s="18"/>
      <s:c r="F52" s="18"/>
      <s:c r="G52" s="18"/>
      <s:c r="H52" s="18"/>
      <s:c r="I52" s="18"/>
      <s:c r="J52" s="16"/>
    </s:row>
    <s:row r="53" ht="18" customHeight="1">
      <s:c r="A53" s="16"/>
      <s:c r="B53" s="18"/>
      <s:c r="C53" s="18"/>
      <s:c r="D53" s="18"/>
      <s:c r="E53" s="18"/>
      <s:c r="F53" s="18"/>
      <s:c r="G53" s="18"/>
      <s:c r="H53" s="18"/>
      <s:c r="I53" s="18"/>
      <s:c r="J53" s="16"/>
    </s:row>
    <s:row r="54" ht="18" customHeight="1">
      <s:c r="A54" s="16"/>
      <s:c r="B54" s="18"/>
      <s:c r="C54" s="18"/>
      <s:c r="D54" s="18"/>
      <s:c r="E54" s="18"/>
      <s:c r="F54" s="18"/>
      <s:c r="G54" s="18"/>
      <s:c r="H54" s="18"/>
      <s:c r="I54" s="18"/>
      <s:c r="J54" s="16"/>
    </s:row>
    <s:row r="55" ht="18" customHeight="1">
      <s:c r="A55" s="16"/>
      <s:c r="B55" s="18"/>
      <s:c r="C55" s="18"/>
      <s:c r="D55" s="18"/>
      <s:c r="E55" s="18"/>
      <s:c r="F55" s="18"/>
      <s:c r="G55" s="18"/>
      <s:c r="H55" s="18"/>
      <s:c r="I55" s="18"/>
      <s:c r="J55" s="16"/>
    </s:row>
    <s:row r="56" ht="18" customHeight="1">
      <s:c r="A56" s="16"/>
      <s:c r="B56" s="18"/>
      <s:c r="C56" s="18"/>
      <s:c r="D56" s="18"/>
      <s:c r="E56" s="18"/>
      <s:c r="F56" s="18"/>
      <s:c r="G56" s="18"/>
      <s:c r="H56" s="18"/>
      <s:c r="I56" s="18"/>
      <s:c r="J56" s="16"/>
    </s:row>
    <s:row r="57" ht="18" customHeight="1">
      <s:c r="A57" s="16"/>
      <s:c r="B57" s="18"/>
      <s:c r="C57" s="18"/>
      <s:c r="D57" s="18"/>
      <s:c r="E57" s="18"/>
      <s:c r="F57" s="18"/>
      <s:c r="G57" s="18"/>
      <s:c r="H57" s="18"/>
      <s:c r="I57" s="18"/>
      <s:c r="J57" s="16"/>
    </s:row>
    <s:row r="58" ht="18" customHeight="1">
      <s:c r="A58" s="16"/>
      <s:c r="B58" s="18"/>
      <s:c r="C58" s="18"/>
      <s:c r="D58" s="18"/>
      <s:c r="E58" s="18"/>
      <s:c r="F58" s="18"/>
      <s:c r="G58" s="18"/>
      <s:c r="H58" s="18"/>
      <s:c r="I58" s="18"/>
      <s:c r="J58" s="16"/>
    </s:row>
    <s:row r="59" ht="18" customHeight="1">
      <s:c r="A59" s="16"/>
      <s:c r="B59" s="18"/>
      <s:c r="C59" s="18"/>
      <s:c r="D59" s="18"/>
      <s:c r="E59" s="18"/>
      <s:c r="F59" s="18"/>
      <s:c r="G59" s="18"/>
      <s:c r="H59" s="18"/>
      <s:c r="I59" s="18"/>
      <s:c r="J59" s="16"/>
    </s:row>
    <s:row r="60" ht="18" customHeight="1">
      <s:c r="A60" s="16"/>
      <s:c r="B60" s="18"/>
      <s:c r="C60" s="18"/>
      <s:c r="D60" s="18"/>
      <s:c r="E60" s="18"/>
      <s:c r="F60" s="18"/>
      <s:c r="G60" s="18"/>
      <s:c r="H60" s="18"/>
      <s:c r="I60" s="18"/>
      <s:c r="J60" s="16"/>
    </s:row>
    <s:row r="61" ht="18" customHeight="1">
      <s:c r="A61" s="16"/>
      <s:c r="B61" s="18"/>
      <s:c r="C61" s="18"/>
      <s:c r="D61" s="18"/>
      <s:c r="E61" s="18"/>
      <s:c r="F61" s="18"/>
      <s:c r="G61" s="18"/>
      <s:c r="H61" s="18"/>
      <s:c r="I61" s="18"/>
      <s:c r="J61" s="16"/>
    </s:row>
    <s:row r="62" ht="18" customHeight="1">
      <s:c r="A62" s="16"/>
      <s:c r="B62" s="18"/>
      <s:c r="C62" s="18"/>
      <s:c r="D62" s="18"/>
      <s:c r="E62" s="18"/>
      <s:c r="F62" s="18"/>
      <s:c r="G62" s="18"/>
      <s:c r="H62" s="18"/>
      <s:c r="I62" s="18"/>
      <s:c r="J62" s="16"/>
    </s:row>
    <s:row r="63" ht="18" customHeight="1">
      <s:c r="A63" s="16"/>
      <s:c r="B63" s="18"/>
      <s:c r="C63" s="18"/>
      <s:c r="D63" s="18"/>
      <s:c r="E63" s="18"/>
      <s:c r="F63" s="18"/>
      <s:c r="G63" s="18"/>
      <s:c r="H63" s="18"/>
      <s:c r="I63" s="18"/>
      <s:c r="J63" s="16"/>
    </s:row>
    <s:row r="64" ht="18" customHeight="1">
      <s:c r="A64" s="16"/>
      <s:c r="B64" s="18"/>
      <s:c r="C64" s="18"/>
      <s:c r="D64" s="18"/>
      <s:c r="E64" s="18"/>
      <s:c r="F64" s="18"/>
      <s:c r="G64" s="18"/>
      <s:c r="H64" s="18"/>
      <s:c r="I64" s="18"/>
      <s:c r="J64" s="16"/>
    </s:row>
    <s:row r="65" ht="18" customHeight="1">
      <s:c r="A65" s="16"/>
      <s:c r="B65" s="18"/>
      <s:c r="C65" s="18"/>
      <s:c r="D65" s="18"/>
      <s:c r="E65" s="18"/>
      <s:c r="F65" s="18"/>
      <s:c r="G65" s="18"/>
      <s:c r="H65" s="18"/>
      <s:c r="I65" s="18"/>
      <s:c r="J65" s="16"/>
    </s:row>
    <s:row r="66" ht="18" customHeight="1">
      <s:c r="A66" s="16"/>
      <s:c r="B66" s="18"/>
      <s:c r="C66" s="18"/>
      <s:c r="D66" s="18"/>
      <s:c r="E66" s="18"/>
      <s:c r="F66" s="18"/>
      <s:c r="G66" s="18"/>
      <s:c r="H66" s="18"/>
      <s:c r="I66" s="18"/>
      <s:c r="J66" s="16"/>
    </s:row>
    <s:row r="67" ht="18" customHeight="1">
      <s:c r="A67" s="16"/>
      <s:c r="B67" s="18"/>
      <s:c r="C67" s="18"/>
      <s:c r="D67" s="18"/>
      <s:c r="E67" s="18"/>
      <s:c r="F67" s="18"/>
      <s:c r="G67" s="18"/>
      <s:c r="H67" s="18"/>
      <s:c r="I67" s="18"/>
      <s:c r="J67" s="16"/>
    </s:row>
    <s:row r="68" ht="18" customHeight="1">
      <s:c r="A68" s="16"/>
      <s:c r="B68" s="18"/>
      <s:c r="C68" s="18"/>
      <s:c r="D68" s="18"/>
      <s:c r="E68" s="18"/>
      <s:c r="F68" s="18"/>
      <s:c r="G68" s="18"/>
      <s:c r="H68" s="18"/>
      <s:c r="I68" s="18"/>
      <s:c r="J68" s="16"/>
    </s:row>
    <s:row r="69" ht="18" customHeight="1">
      <s:c r="A69" s="16"/>
      <s:c r="B69" s="18"/>
      <s:c r="C69" s="18"/>
      <s:c r="D69" s="18"/>
      <s:c r="E69" s="18"/>
      <s:c r="F69" s="18"/>
      <s:c r="G69" s="18"/>
      <s:c r="H69" s="18"/>
      <s:c r="I69" s="18"/>
      <s:c r="J69" s="16"/>
    </s:row>
    <s:row r="70" ht="18" customHeight="1">
      <s:c r="A70" s="16"/>
      <s:c r="B70" s="18"/>
      <s:c r="C70" s="18"/>
      <s:c r="D70" s="18"/>
      <s:c r="E70" s="18"/>
      <s:c r="F70" s="18"/>
      <s:c r="G70" s="18"/>
      <s:c r="H70" s="18"/>
      <s:c r="I70" s="18"/>
      <s:c r="J70" s="16"/>
    </s:row>
    <s:row r="71" ht="18" customHeight="1">
      <s:c r="A71" s="16"/>
      <s:c r="B71" s="18"/>
      <s:c r="C71" s="18"/>
      <s:c r="D71" s="18"/>
      <s:c r="E71" s="18"/>
      <s:c r="F71" s="18"/>
      <s:c r="G71" s="18"/>
      <s:c r="H71" s="18"/>
      <s:c r="I71" s="18"/>
      <s:c r="J71" s="16"/>
    </s:row>
    <s:row r="72" ht="18" customHeight="1">
      <s:c r="A72" s="16"/>
      <s:c r="B72" s="18"/>
      <s:c r="C72" s="18"/>
      <s:c r="D72" s="18"/>
      <s:c r="E72" s="18"/>
      <s:c r="F72" s="18"/>
      <s:c r="G72" s="18"/>
      <s:c r="H72" s="18"/>
      <s:c r="I72" s="18"/>
      <s:c r="J72" s="16"/>
    </s:row>
    <s:row r="73" ht="18" customHeight="1">
      <s:c r="A73" s="16"/>
      <s:c r="B73" s="18"/>
      <s:c r="C73" s="18"/>
      <s:c r="D73" s="18"/>
      <s:c r="E73" s="18"/>
      <s:c r="F73" s="18"/>
      <s:c r="G73" s="18"/>
      <s:c r="H73" s="18"/>
      <s:c r="I73" s="18"/>
      <s:c r="J73" s="16"/>
    </s:row>
    <s:row r="74" ht="18" customHeight="1">
      <s:c r="A74" s="16"/>
      <s:c r="B74" s="18"/>
      <s:c r="C74" s="18"/>
      <s:c r="D74" s="18"/>
      <s:c r="E74" s="18"/>
      <s:c r="F74" s="18"/>
      <s:c r="G74" s="18"/>
      <s:c r="H74" s="18"/>
      <s:c r="I74" s="18"/>
      <s:c r="J74" s="16"/>
    </s:row>
    <s:row r="75" ht="18" customHeight="1">
      <s:c r="A75" s="16"/>
      <s:c r="B75" s="18"/>
      <s:c r="C75" s="18"/>
      <s:c r="D75" s="18"/>
      <s:c r="E75" s="18"/>
      <s:c r="F75" s="18"/>
      <s:c r="G75" s="18"/>
      <s:c r="H75" s="18"/>
      <s:c r="I75" s="18"/>
      <s:c r="J75" s="16"/>
    </s:row>
    <s:row r="76" ht="18" customHeight="1">
      <s:c r="A76" s="16"/>
      <s:c r="B76" s="18"/>
      <s:c r="C76" s="18"/>
      <s:c r="D76" s="18"/>
      <s:c r="E76" s="18"/>
      <s:c r="F76" s="18"/>
      <s:c r="G76" s="18"/>
      <s:c r="H76" s="18"/>
      <s:c r="I76" s="18"/>
      <s:c r="J76" s="16"/>
    </s:row>
    <s:row r="77" ht="18" customHeight="1">
      <s:c r="A77" s="16"/>
      <s:c r="B77" s="18"/>
      <s:c r="C77" s="18"/>
      <s:c r="D77" s="18"/>
      <s:c r="E77" s="18"/>
      <s:c r="F77" s="18"/>
      <s:c r="G77" s="18"/>
      <s:c r="H77" s="18"/>
      <s:c r="I77" s="18"/>
      <s:c r="J77" s="16"/>
    </s:row>
    <s:row r="78" ht="18" customHeight="1">
      <s:c r="A78" s="16"/>
      <s:c r="B78" s="18"/>
      <s:c r="C78" s="18"/>
      <s:c r="D78" s="18"/>
      <s:c r="E78" s="18"/>
      <s:c r="F78" s="18"/>
      <s:c r="G78" s="18"/>
      <s:c r="H78" s="18"/>
      <s:c r="I78" s="18"/>
      <s:c r="J78" s="16"/>
    </s:row>
    <s:row r="79" ht="18" customHeight="1">
      <s:c r="A79" s="16"/>
      <s:c r="B79" s="18"/>
      <s:c r="C79" s="18"/>
      <s:c r="D79" s="18"/>
      <s:c r="E79" s="18"/>
      <s:c r="F79" s="18"/>
      <s:c r="G79" s="18"/>
      <s:c r="H79" s="18"/>
      <s:c r="I79" s="18"/>
      <s:c r="J79" s="16"/>
    </s:row>
    <s:row r="80" ht="18" customHeight="1">
      <s:c r="A80" s="16"/>
      <s:c r="B80" s="18"/>
      <s:c r="C80" s="18"/>
      <s:c r="D80" s="18"/>
      <s:c r="E80" s="18"/>
      <s:c r="F80" s="18"/>
      <s:c r="G80" s="18"/>
      <s:c r="H80" s="18"/>
      <s:c r="I80" s="18"/>
      <s:c r="J80" s="16"/>
    </s:row>
    <s:row r="81" ht="18" customHeight="1">
      <s:c r="A81" s="16"/>
      <s:c r="B81" s="18"/>
      <s:c r="C81" s="18"/>
      <s:c r="D81" s="18"/>
      <s:c r="E81" s="18"/>
      <s:c r="F81" s="18"/>
      <s:c r="G81" s="18"/>
      <s:c r="H81" s="18"/>
      <s:c r="I81" s="18"/>
      <s:c r="J81" s="16"/>
    </s:row>
    <s:row r="82" ht="18" customHeight="1">
      <s:c r="A82" s="16"/>
      <s:c r="B82" s="18"/>
      <s:c r="C82" s="18"/>
      <s:c r="D82" s="18"/>
      <s:c r="E82" s="18"/>
      <s:c r="F82" s="18"/>
      <s:c r="G82" s="18"/>
      <s:c r="H82" s="18"/>
      <s:c r="I82" s="18"/>
      <s:c r="J82" s="16"/>
    </s:row>
    <s:row r="83" ht="18" customHeight="1">
      <s:c r="A83" s="16"/>
      <s:c r="B83" s="18"/>
      <s:c r="C83" s="18"/>
      <s:c r="D83" s="18"/>
      <s:c r="E83" s="18"/>
      <s:c r="F83" s="18"/>
      <s:c r="G83" s="18"/>
      <s:c r="H83" s="18"/>
      <s:c r="I83" s="18"/>
      <s:c r="J83" s="16"/>
    </s:row>
    <s:row r="84" ht="18" customHeight="1">
      <s:c r="A84" s="16"/>
      <s:c r="B84" s="18"/>
      <s:c r="C84" s="18"/>
      <s:c r="D84" s="18"/>
      <s:c r="E84" s="18"/>
      <s:c r="F84" s="18"/>
      <s:c r="G84" s="18"/>
      <s:c r="H84" s="18"/>
      <s:c r="I84" s="18"/>
      <s:c r="J84" s="16"/>
    </s:row>
    <s:row r="85" ht="18" customHeight="1">
      <s:c r="A85" s="16"/>
      <s:c r="B85" s="18"/>
      <s:c r="C85" s="18"/>
      <s:c r="D85" s="18"/>
      <s:c r="E85" s="18"/>
      <s:c r="F85" s="18"/>
      <s:c r="G85" s="18"/>
      <s:c r="H85" s="18"/>
      <s:c r="I85" s="18"/>
      <s:c r="J85" s="16"/>
    </s:row>
    <s:row r="86" ht="18" customHeight="1">
      <s:c r="A86" s="16"/>
      <s:c r="B86" s="18"/>
      <s:c r="C86" s="18"/>
      <s:c r="D86" s="18"/>
      <s:c r="E86" s="18"/>
      <s:c r="F86" s="18"/>
      <s:c r="G86" s="18"/>
      <s:c r="H86" s="18"/>
      <s:c r="I86" s="18"/>
      <s:c r="J86" s="16"/>
    </s:row>
    <s:row r="87" ht="18" customHeight="1">
      <s:c r="A87" s="16"/>
      <s:c r="B87" s="18"/>
      <s:c r="C87" s="18"/>
      <s:c r="D87" s="18"/>
      <s:c r="E87" s="18"/>
      <s:c r="F87" s="18"/>
      <s:c r="G87" s="18"/>
      <s:c r="H87" s="18"/>
      <s:c r="I87" s="18"/>
      <s:c r="J87" s="16"/>
    </s:row>
    <s:row r="88" ht="18" customHeight="1">
      <s:c r="A88" s="16"/>
      <s:c r="B88" s="18"/>
      <s:c r="C88" s="18"/>
      <s:c r="D88" s="18"/>
      <s:c r="E88" s="18"/>
      <s:c r="F88" s="18"/>
      <s:c r="G88" s="18"/>
      <s:c r="H88" s="18"/>
      <s:c r="I88" s="18"/>
      <s:c r="J88" s="16"/>
    </s:row>
    <s:row r="89" ht="18" customHeight="1">
      <s:c r="A89" s="16"/>
      <s:c r="B89" s="18"/>
      <s:c r="C89" s="18"/>
      <s:c r="D89" s="18"/>
      <s:c r="E89" s="18"/>
      <s:c r="F89" s="18"/>
      <s:c r="G89" s="18"/>
      <s:c r="H89" s="18"/>
      <s:c r="I89" s="18"/>
      <s:c r="J89" s="16"/>
    </s:row>
    <s:row r="90" ht="18" customHeight="1">
      <s:c r="A90" s="16"/>
      <s:c r="B90" s="18"/>
      <s:c r="C90" s="18"/>
      <s:c r="D90" s="18"/>
      <s:c r="E90" s="18"/>
      <s:c r="F90" s="18"/>
      <s:c r="G90" s="18"/>
      <s:c r="H90" s="18"/>
      <s:c r="I90" s="18"/>
      <s:c r="J90" s="16"/>
    </s:row>
    <s:row r="91" ht="18" customHeight="1">
      <s:c r="A91" s="16"/>
      <s:c r="B91" s="18"/>
      <s:c r="C91" s="18"/>
      <s:c r="D91" s="18"/>
      <s:c r="E91" s="18"/>
      <s:c r="F91" s="18"/>
      <s:c r="G91" s="18"/>
      <s:c r="H91" s="18"/>
      <s:c r="I91" s="18"/>
      <s:c r="J91" s="16"/>
    </s:row>
    <s:row r="92" ht="18" customHeight="1">
      <s:c r="A92" s="16"/>
      <s:c r="B92" s="18"/>
      <s:c r="C92" s="18"/>
      <s:c r="D92" s="18"/>
      <s:c r="E92" s="18"/>
      <s:c r="F92" s="18"/>
      <s:c r="G92" s="18"/>
      <s:c r="H92" s="18"/>
      <s:c r="I92" s="18"/>
      <s:c r="J92" s="16"/>
    </s:row>
    <s:row r="93" ht="18" customHeight="1">
      <s:c r="A93" s="16"/>
      <s:c r="B93" s="18"/>
      <s:c r="C93" s="18"/>
      <s:c r="D93" s="18"/>
      <s:c r="E93" s="18"/>
      <s:c r="F93" s="18"/>
      <s:c r="G93" s="18"/>
      <s:c r="H93" s="18"/>
      <s:c r="I93" s="18"/>
      <s:c r="J93" s="16"/>
    </s:row>
    <s:row r="94" ht="18" customHeight="1">
      <s:c r="A94" s="16"/>
      <s:c r="B94" s="18"/>
      <s:c r="C94" s="18"/>
      <s:c r="D94" s="18"/>
      <s:c r="E94" s="18"/>
      <s:c r="F94" s="18"/>
      <s:c r="G94" s="18"/>
      <s:c r="H94" s="18"/>
      <s:c r="I94" s="18"/>
      <s:c r="J94" s="16"/>
    </s:row>
    <s:row r="95" ht="18" customHeight="1">
      <s:c r="A95" s="16"/>
      <s:c r="B95" s="18"/>
      <s:c r="C95" s="18"/>
      <s:c r="D95" s="18"/>
      <s:c r="E95" s="18"/>
      <s:c r="F95" s="18"/>
      <s:c r="G95" s="18"/>
      <s:c r="H95" s="18"/>
      <s:c r="I95" s="18"/>
      <s:c r="J95" s="16"/>
    </s:row>
    <s:row r="96" ht="18" customHeight="1">
      <s:c r="A96" s="16"/>
      <s:c r="B96" s="18"/>
      <s:c r="C96" s="18"/>
      <s:c r="D96" s="18"/>
      <s:c r="E96" s="18"/>
      <s:c r="F96" s="18"/>
      <s:c r="G96" s="18"/>
      <s:c r="H96" s="18"/>
      <s:c r="I96" s="18"/>
      <s:c r="J96" s="16"/>
    </s:row>
    <s:row r="97" ht="18" customHeight="1">
      <s:c r="A97" s="16"/>
      <s:c r="B97" s="18"/>
      <s:c r="C97" s="18"/>
      <s:c r="D97" s="18"/>
      <s:c r="E97" s="18"/>
      <s:c r="F97" s="18"/>
      <s:c r="G97" s="18"/>
      <s:c r="H97" s="18"/>
      <s:c r="I97" s="18"/>
      <s:c r="J97" s="16"/>
    </s:row>
    <s:row r="98" ht="18" customHeight="1">
      <s:c r="A98" s="16"/>
      <s:c r="B98" s="18"/>
      <s:c r="C98" s="18"/>
      <s:c r="D98" s="18"/>
      <s:c r="E98" s="18"/>
      <s:c r="F98" s="18"/>
      <s:c r="G98" s="18"/>
      <s:c r="H98" s="18"/>
      <s:c r="I98" s="18"/>
      <s:c r="J98" s="16"/>
    </s:row>
    <s:row r="99" ht="18" customHeight="1">
      <s:c r="A99" s="16"/>
      <s:c r="B99" s="18"/>
      <s:c r="C99" s="18"/>
      <s:c r="D99" s="18"/>
      <s:c r="E99" s="18"/>
      <s:c r="F99" s="18"/>
      <s:c r="G99" s="18"/>
      <s:c r="H99" s="18"/>
      <s:c r="I99" s="18"/>
      <s:c r="J99" s="16"/>
    </s:row>
    <s:row r="100" ht="18" customHeight="1">
      <s:c r="A100" s="16"/>
      <s:c r="B100" s="18"/>
      <s:c r="C100" s="18"/>
      <s:c r="D100" s="18"/>
      <s:c r="E100" s="18"/>
      <s:c r="F100" s="18"/>
      <s:c r="G100" s="18"/>
      <s:c r="H100" s="18"/>
      <s:c r="I100" s="18"/>
      <s:c r="J100" s="16"/>
    </s:row>
    <s:row r="101" ht="18" customHeight="1">
      <s:c r="A101" s="16"/>
      <s:c r="B101" s="18"/>
      <s:c r="C101" s="18"/>
      <s:c r="D101" s="18"/>
      <s:c r="E101" s="18"/>
      <s:c r="F101" s="18"/>
      <s:c r="G101" s="18"/>
      <s:c r="H101" s="18"/>
      <s:c r="I101" s="18"/>
      <s:c r="J101" s="16"/>
    </s:row>
    <s:row r="102" ht="18" customHeight="1">
      <s:c r="A102" s="16"/>
      <s:c r="B102" s="18"/>
      <s:c r="C102" s="18"/>
      <s:c r="D102" s="18"/>
      <s:c r="E102" s="18"/>
      <s:c r="F102" s="18"/>
      <s:c r="G102" s="18"/>
      <s:c r="H102" s="18"/>
      <s:c r="I102" s="18"/>
      <s:c r="J102" s="16"/>
    </s:row>
    <s:row r="103" ht="18" customHeight="1">
      <s:c r="A103" s="16"/>
      <s:c r="B103" s="18"/>
      <s:c r="C103" s="18"/>
      <s:c r="D103" s="18"/>
      <s:c r="E103" s="18"/>
      <s:c r="F103" s="18"/>
      <s:c r="G103" s="18"/>
      <s:c r="H103" s="18"/>
      <s:c r="I103" s="18"/>
      <s:c r="J103" s="16"/>
    </s:row>
    <s:row r="104" ht="18" customHeight="1">
      <s:c r="A104" s="16"/>
      <s:c r="B104" s="18"/>
      <s:c r="C104" s="18"/>
      <s:c r="D104" s="18"/>
      <s:c r="E104" s="18"/>
      <s:c r="F104" s="18"/>
      <s:c r="G104" s="18"/>
      <s:c r="H104" s="18"/>
      <s:c r="I104" s="18"/>
      <s:c r="J104" s="16"/>
    </s:row>
    <s:row r="105" ht="18" customHeight="1">
      <s:c r="A105" s="16"/>
      <s:c r="B105" s="18"/>
      <s:c r="C105" s="18"/>
      <s:c r="D105" s="18"/>
      <s:c r="E105" s="18"/>
      <s:c r="F105" s="18"/>
      <s:c r="G105" s="18"/>
      <s:c r="H105" s="18"/>
      <s:c r="I105" s="18"/>
      <s:c r="J105" s="16"/>
    </s:row>
    <s:row r="106" ht="18" customHeight="1">
      <s:c r="A106" s="16"/>
      <s:c r="B106" s="18"/>
      <s:c r="C106" s="18"/>
      <s:c r="D106" s="18"/>
      <s:c r="E106" s="18"/>
      <s:c r="F106" s="18"/>
      <s:c r="G106" s="18"/>
      <s:c r="H106" s="18"/>
      <s:c r="I106" s="18"/>
      <s:c r="J106" s="16"/>
    </s:row>
    <s:row r="107" ht="18" customHeight="1">
      <s:c r="A107" s="16"/>
      <s:c r="B107" s="18"/>
      <s:c r="C107" s="18"/>
      <s:c r="D107" s="18"/>
      <s:c r="E107" s="18"/>
      <s:c r="F107" s="18"/>
      <s:c r="G107" s="18"/>
      <s:c r="H107" s="18"/>
      <s:c r="I107" s="18"/>
      <s:c r="J107" s="16"/>
    </s:row>
  </s:sheetData>
  <s:mergeCells count="7">
    <s:mergeCell ref="A4:B4"/>
    <s:mergeCell ref="A1:J1"/>
    <s:mergeCell ref="A33:B33"/>
    <s:mergeCell ref="A27:F27"/>
    <s:mergeCell ref="A13:B13"/>
    <s:mergeCell ref="A43:J43"/>
    <s:mergeCell ref="A2:J2"/>
  </s:mergeCells>
  <s:pageMargins left="0.75" right="0.75" top="1" bottom="1" header="0.5" footer="0.5"/>
</s:worksheet>
</file>

<file path=xl/worksheets/sheet4.xml><?xml version="1.0" encoding="utf-8"?>
<s:worksheet xmlns:s="http://schemas.openxmlformats.org/spreadsheetml/2006/main">
  <s:sheetPr>
    <s:outlinePr summaryBelow="1" summaryRight="1"/>
    <s:pageSetUpPr/>
  </s:sheetPr>
  <s:dimension ref="A1:M69"/>
  <s:sheetViews>
    <s:sheetView showGridLines="0" zoomScale="100" workbookViewId="0">
      <s:selection activeCell="A1" sqref="A1"/>
    </s:sheetView>
  </s:sheetViews>
  <s:sheetFormatPr baseColWidth="8" defaultRowHeight="15"/>
  <s:cols>
    <s:col width="11.25" customWidth="1" min="1" max="1"/>
    <s:col width="11.25" customWidth="1" min="2" max="2"/>
    <s:col width="11.25" customWidth="1" min="3" max="3"/>
    <s:col width="11.25" customWidth="1" min="4" max="4"/>
    <s:col width="11.25" customWidth="1" min="5" max="5"/>
    <s:col width="11.25" customWidth="1" min="6" max="6"/>
    <s:col width="11.25" customWidth="1" min="7" max="7"/>
    <s:col width="11.25" customWidth="1" min="8" max="8"/>
    <s:col width="11.25" customWidth="1" min="9" max="9"/>
    <s:col width="11.25" customWidth="1" min="10" max="10"/>
    <s:col width="11.25" customWidth="1" min="11" max="11"/>
    <s:col width="11.25" customWidth="1" min="12" max="12"/>
    <s:col width="11.25" customWidth="1" min="13" max="13"/>
  </s:cols>
  <s:sheetData>
    <s:row r="1" ht="25.5" customHeight="1">
      <s:c r="A1" s="1" t="inlineStr">
        <s:is>
          <s:t>Chart Data</s:t>
        </s:is>
      </s:c>
    </s:row>
    <s:row r="2" ht="31.5" customHeight="1">
      <s:c r="A2" s="2" t="inlineStr">
        <s:is>
          <s:t>Generated plotting coordinates for the Charts sheet. The notebook rewrites this block on every run.</s:t>
        </s:is>
      </s:c>
    </s:row>
    <s:row r="3" ht="18" customHeight="1"/>
    <s:row r="4" ht="18" customHeight="1">
      <s:c r="A4" s="3" t="inlineStr">
        <s:is>
          <s:t>Plotting coordinates</s:t>
        </s:is>
      </s:c>
    </s:row>
    <s:row r="5" ht="42" customHeight="1">
      <s:c r="A5" s="14" cm="1">
        <s:f t="array" ref="A5:M69">_xldudf_BF_OUTPUT("chart_data")</s:f>
      </s:c>
      <s:c r="B5" s="14"/>
      <s:c r="C5" s="14"/>
      <s:c r="D5" s="14"/>
      <s:c r="E5" s="14"/>
      <s:c r="F5" s="14"/>
      <s:c r="G5" s="14"/>
      <s:c r="H5" s="14"/>
      <s:c r="I5" s="14"/>
      <s:c r="J5" s="14"/>
      <s:c r="K5" s="14"/>
      <s:c r="L5" s="14"/>
      <s:c r="M5" s="14"/>
    </s:row>
    <s:row r="6" ht="18" customHeight="1">
      <s:c r="A6" s="18"/>
      <s:c r="B6" s="18"/>
      <s:c r="C6" s="18"/>
      <s:c r="D6" s="18"/>
      <s:c r="E6" s="16"/>
      <s:c r="F6" s="18"/>
      <s:c r="G6" s="18"/>
      <s:c r="H6" s="18"/>
      <s:c r="I6" s="18"/>
      <s:c r="J6" s="18"/>
      <s:c r="K6" s="18"/>
      <s:c r="L6" s="18"/>
      <s:c r="M6" s="18"/>
    </s:row>
    <s:row r="7" ht="18" customHeight="1">
      <s:c r="A7" s="18"/>
      <s:c r="B7" s="18"/>
      <s:c r="C7" s="18"/>
      <s:c r="D7" s="18"/>
      <s:c r="E7" s="16"/>
      <s:c r="F7" s="18"/>
      <s:c r="G7" s="18"/>
      <s:c r="H7" s="18"/>
      <s:c r="I7" s="18"/>
      <s:c r="J7" s="18"/>
      <s:c r="K7" s="18"/>
      <s:c r="L7" s="18"/>
      <s:c r="M7" s="18"/>
    </s:row>
    <s:row r="8" ht="18" customHeight="1">
      <s:c r="A8" s="18"/>
      <s:c r="B8" s="18"/>
      <s:c r="C8" s="18"/>
      <s:c r="D8" s="18"/>
      <s:c r="E8" s="16"/>
      <s:c r="F8" s="18"/>
      <s:c r="G8" s="18"/>
      <s:c r="H8" s="18"/>
      <s:c r="I8" s="18"/>
      <s:c r="J8" s="18"/>
      <s:c r="K8" s="18"/>
      <s:c r="L8" s="18"/>
      <s:c r="M8" s="18"/>
    </s:row>
    <s:row r="9" ht="18" customHeight="1">
      <s:c r="A9" s="18"/>
      <s:c r="B9" s="18"/>
      <s:c r="C9" s="18"/>
      <s:c r="D9" s="18"/>
      <s:c r="E9" s="16"/>
      <s:c r="F9" s="18"/>
      <s:c r="G9" s="18"/>
      <s:c r="H9" s="18"/>
      <s:c r="I9" s="18"/>
      <s:c r="J9" s="18"/>
      <s:c r="K9" s="18"/>
      <s:c r="L9" s="18"/>
      <s:c r="M9" s="18"/>
    </s:row>
    <s:row r="10" ht="18" customHeight="1">
      <s:c r="A10" s="18"/>
      <s:c r="B10" s="18"/>
      <s:c r="C10" s="18"/>
      <s:c r="D10" s="18"/>
      <s:c r="E10" s="16"/>
      <s:c r="F10" s="18"/>
      <s:c r="G10" s="18"/>
      <s:c r="H10" s="18"/>
      <s:c r="I10" s="18"/>
      <s:c r="J10" s="18"/>
      <s:c r="K10" s="18"/>
      <s:c r="L10" s="18"/>
      <s:c r="M10" s="18"/>
    </s:row>
    <s:row r="11" ht="18" customHeight="1">
      <s:c r="A11" s="18"/>
      <s:c r="B11" s="18"/>
      <s:c r="C11" s="18"/>
      <s:c r="D11" s="18"/>
      <s:c r="E11" s="16"/>
      <s:c r="F11" s="18"/>
      <s:c r="G11" s="18"/>
      <s:c r="H11" s="18"/>
      <s:c r="I11" s="18"/>
      <s:c r="J11" s="18"/>
      <s:c r="K11" s="18"/>
      <s:c r="L11" s="18"/>
      <s:c r="M11" s="18"/>
    </s:row>
    <s:row r="12" ht="18" customHeight="1">
      <s:c r="A12" s="18"/>
      <s:c r="B12" s="18"/>
      <s:c r="C12" s="18"/>
      <s:c r="D12" s="18"/>
      <s:c r="E12" s="16"/>
      <s:c r="F12" s="18"/>
      <s:c r="G12" s="18"/>
      <s:c r="H12" s="18"/>
      <s:c r="I12" s="18"/>
      <s:c r="J12" s="18"/>
      <s:c r="K12" s="18"/>
      <s:c r="L12" s="18"/>
      <s:c r="M12" s="18"/>
    </s:row>
    <s:row r="13" ht="18" customHeight="1">
      <s:c r="A13" s="18"/>
      <s:c r="B13" s="18"/>
      <s:c r="C13" s="18"/>
      <s:c r="D13" s="18"/>
      <s:c r="E13" s="16"/>
      <s:c r="F13" s="18"/>
      <s:c r="G13" s="18"/>
      <s:c r="H13" s="18"/>
      <s:c r="I13" s="18"/>
      <s:c r="J13" s="18"/>
      <s:c r="K13" s="18"/>
      <s:c r="L13" s="18"/>
      <s:c r="M13" s="18"/>
    </s:row>
    <s:row r="14" ht="18" customHeight="1">
      <s:c r="A14" s="18"/>
      <s:c r="B14" s="18"/>
      <s:c r="C14" s="18"/>
      <s:c r="D14" s="18"/>
      <s:c r="E14" s="16"/>
      <s:c r="F14" s="18"/>
      <s:c r="G14" s="18"/>
      <s:c r="H14" s="18"/>
      <s:c r="I14" s="18"/>
      <s:c r="J14" s="18"/>
      <s:c r="K14" s="18"/>
      <s:c r="L14" s="18"/>
      <s:c r="M14" s="18"/>
    </s:row>
    <s:row r="15" ht="18" customHeight="1">
      <s:c r="A15" s="18"/>
      <s:c r="B15" s="18"/>
      <s:c r="C15" s="18"/>
      <s:c r="D15" s="18"/>
      <s:c r="E15" s="16"/>
      <s:c r="F15" s="18"/>
      <s:c r="G15" s="18"/>
      <s:c r="H15" s="18"/>
      <s:c r="I15" s="18"/>
      <s:c r="J15" s="18"/>
      <s:c r="K15" s="18"/>
      <s:c r="L15" s="18"/>
      <s:c r="M15" s="18"/>
    </s:row>
    <s:row r="16" ht="18" customHeight="1">
      <s:c r="A16" s="18"/>
      <s:c r="B16" s="18"/>
      <s:c r="C16" s="18"/>
      <s:c r="D16" s="18"/>
      <s:c r="E16" s="16"/>
      <s:c r="F16" s="18"/>
      <s:c r="G16" s="18"/>
      <s:c r="H16" s="18"/>
      <s:c r="I16" s="18"/>
      <s:c r="J16" s="18"/>
      <s:c r="K16" s="18"/>
      <s:c r="L16" s="18"/>
      <s:c r="M16" s="18"/>
    </s:row>
    <s:row r="17" ht="18" customHeight="1">
      <s:c r="A17" s="18"/>
      <s:c r="B17" s="18"/>
      <s:c r="C17" s="18"/>
      <s:c r="D17" s="18"/>
      <s:c r="E17" s="16"/>
      <s:c r="F17" s="18"/>
      <s:c r="G17" s="18"/>
      <s:c r="H17" s="18"/>
      <s:c r="I17" s="18"/>
      <s:c r="J17" s="18"/>
      <s:c r="K17" s="18"/>
      <s:c r="L17" s="18"/>
      <s:c r="M17" s="18"/>
    </s:row>
    <s:row r="18" ht="18" customHeight="1">
      <s:c r="A18" s="18"/>
      <s:c r="B18" s="18"/>
      <s:c r="C18" s="18"/>
      <s:c r="D18" s="18"/>
      <s:c r="E18" s="16"/>
      <s:c r="F18" s="18"/>
      <s:c r="G18" s="18"/>
      <s:c r="H18" s="18"/>
      <s:c r="I18" s="18"/>
      <s:c r="J18" s="18"/>
      <s:c r="K18" s="18"/>
      <s:c r="L18" s="18"/>
      <s:c r="M18" s="18"/>
    </s:row>
    <s:row r="19" ht="18" customHeight="1">
      <s:c r="A19" s="18"/>
      <s:c r="B19" s="18"/>
      <s:c r="C19" s="18"/>
      <s:c r="D19" s="18"/>
      <s:c r="E19" s="16"/>
      <s:c r="F19" s="18"/>
      <s:c r="G19" s="18"/>
      <s:c r="H19" s="18"/>
      <s:c r="I19" s="18"/>
      <s:c r="J19" s="18"/>
      <s:c r="K19" s="18"/>
      <s:c r="L19" s="18"/>
      <s:c r="M19" s="18"/>
    </s:row>
    <s:row r="20" ht="18" customHeight="1">
      <s:c r="A20" s="18"/>
      <s:c r="B20" s="18"/>
      <s:c r="C20" s="18"/>
      <s:c r="D20" s="18"/>
      <s:c r="E20" s="16"/>
      <s:c r="F20" s="18"/>
      <s:c r="G20" s="18"/>
      <s:c r="H20" s="18"/>
      <s:c r="I20" s="18"/>
      <s:c r="J20" s="18"/>
      <s:c r="K20" s="18"/>
      <s:c r="L20" s="18"/>
      <s:c r="M20" s="18"/>
    </s:row>
    <s:row r="21" ht="18" customHeight="1">
      <s:c r="A21" s="18"/>
      <s:c r="B21" s="18"/>
      <s:c r="C21" s="18"/>
      <s:c r="D21" s="18"/>
      <s:c r="E21" s="16"/>
      <s:c r="F21" s="18"/>
      <s:c r="G21" s="18"/>
      <s:c r="H21" s="18"/>
      <s:c r="I21" s="18"/>
      <s:c r="J21" s="18"/>
      <s:c r="K21" s="18"/>
      <s:c r="L21" s="18"/>
      <s:c r="M21" s="18"/>
    </s:row>
    <s:row r="22" ht="18" customHeight="1">
      <s:c r="A22" s="18"/>
      <s:c r="B22" s="18"/>
      <s:c r="C22" s="18"/>
      <s:c r="D22" s="18"/>
      <s:c r="E22" s="16"/>
      <s:c r="F22" s="18"/>
      <s:c r="G22" s="18"/>
      <s:c r="H22" s="18"/>
      <s:c r="I22" s="18"/>
      <s:c r="J22" s="18"/>
      <s:c r="K22" s="18"/>
      <s:c r="L22" s="18"/>
      <s:c r="M22" s="18"/>
    </s:row>
    <s:row r="23" ht="18" customHeight="1">
      <s:c r="A23" s="18"/>
      <s:c r="B23" s="18"/>
      <s:c r="C23" s="18"/>
      <s:c r="D23" s="18"/>
      <s:c r="E23" s="16"/>
      <s:c r="F23" s="18"/>
      <s:c r="G23" s="18"/>
      <s:c r="H23" s="18"/>
      <s:c r="I23" s="18"/>
      <s:c r="J23" s="18"/>
      <s:c r="K23" s="18"/>
      <s:c r="L23" s="18"/>
      <s:c r="M23" s="18"/>
    </s:row>
    <s:row r="24" ht="18" customHeight="1">
      <s:c r="A24" s="18"/>
      <s:c r="B24" s="18"/>
      <s:c r="C24" s="18"/>
      <s:c r="D24" s="18"/>
      <s:c r="E24" s="16"/>
      <s:c r="F24" s="18"/>
      <s:c r="G24" s="18"/>
      <s:c r="H24" s="18"/>
      <s:c r="I24" s="18"/>
      <s:c r="J24" s="18"/>
      <s:c r="K24" s="18"/>
      <s:c r="L24" s="18"/>
      <s:c r="M24" s="18"/>
    </s:row>
    <s:row r="25" ht="18" customHeight="1">
      <s:c r="A25" s="18"/>
      <s:c r="B25" s="18"/>
      <s:c r="C25" s="18"/>
      <s:c r="D25" s="18"/>
      <s:c r="E25" s="16"/>
      <s:c r="F25" s="18"/>
      <s:c r="G25" s="18"/>
      <s:c r="H25" s="18"/>
      <s:c r="I25" s="18"/>
      <s:c r="J25" s="18"/>
      <s:c r="K25" s="18"/>
      <s:c r="L25" s="18"/>
      <s:c r="M25" s="18"/>
    </s:row>
    <s:row r="26" ht="18" customHeight="1">
      <s:c r="A26" s="18"/>
      <s:c r="B26" s="18"/>
      <s:c r="C26" s="18"/>
      <s:c r="D26" s="18"/>
      <s:c r="E26" s="16"/>
      <s:c r="F26" s="18"/>
      <s:c r="G26" s="18"/>
      <s:c r="H26" s="18"/>
      <s:c r="I26" s="18"/>
      <s:c r="J26" s="18"/>
      <s:c r="K26" s="18"/>
      <s:c r="L26" s="18"/>
      <s:c r="M26" s="18"/>
    </s:row>
    <s:row r="27" ht="18" customHeight="1">
      <s:c r="A27" s="18"/>
      <s:c r="B27" s="18"/>
      <s:c r="C27" s="18"/>
      <s:c r="D27" s="18"/>
      <s:c r="E27" s="16"/>
      <s:c r="F27" s="18"/>
      <s:c r="G27" s="18"/>
      <s:c r="H27" s="18"/>
      <s:c r="I27" s="18"/>
      <s:c r="J27" s="18"/>
      <s:c r="K27" s="18"/>
      <s:c r="L27" s="18"/>
      <s:c r="M27" s="18"/>
    </s:row>
    <s:row r="28" ht="18" customHeight="1">
      <s:c r="A28" s="18"/>
      <s:c r="B28" s="18"/>
      <s:c r="C28" s="18"/>
      <s:c r="D28" s="18"/>
      <s:c r="E28" s="16"/>
      <s:c r="F28" s="18"/>
      <s:c r="G28" s="18"/>
      <s:c r="H28" s="18"/>
      <s:c r="I28" s="18"/>
      <s:c r="J28" s="18"/>
      <s:c r="K28" s="18"/>
      <s:c r="L28" s="18"/>
      <s:c r="M28" s="18"/>
    </s:row>
    <s:row r="29" ht="18" customHeight="1">
      <s:c r="A29" s="18"/>
      <s:c r="B29" s="18"/>
      <s:c r="C29" s="18"/>
      <s:c r="D29" s="18"/>
      <s:c r="E29" s="16"/>
      <s:c r="F29" s="18"/>
      <s:c r="G29" s="18"/>
      <s:c r="H29" s="18"/>
      <s:c r="I29" s="18"/>
      <s:c r="J29" s="18"/>
      <s:c r="K29" s="18"/>
      <s:c r="L29" s="18"/>
      <s:c r="M29" s="18"/>
    </s:row>
    <s:row r="30" ht="18" customHeight="1">
      <s:c r="A30" s="18"/>
      <s:c r="B30" s="18"/>
      <s:c r="C30" s="18"/>
      <s:c r="D30" s="18"/>
      <s:c r="E30" s="16"/>
      <s:c r="F30" s="18"/>
      <s:c r="G30" s="18"/>
      <s:c r="H30" s="18"/>
      <s:c r="I30" s="18"/>
      <s:c r="J30" s="18"/>
      <s:c r="K30" s="18"/>
      <s:c r="L30" s="18"/>
      <s:c r="M30" s="18"/>
    </s:row>
    <s:row r="31" ht="18" customHeight="1">
      <s:c r="A31" s="18"/>
      <s:c r="B31" s="18"/>
      <s:c r="C31" s="18"/>
      <s:c r="D31" s="18"/>
      <s:c r="E31" s="16"/>
      <s:c r="F31" s="18"/>
      <s:c r="G31" s="18"/>
      <s:c r="H31" s="18"/>
      <s:c r="I31" s="18"/>
      <s:c r="J31" s="18"/>
      <s:c r="K31" s="18"/>
      <s:c r="L31" s="18"/>
      <s:c r="M31" s="18"/>
    </s:row>
    <s:row r="32" ht="18" customHeight="1">
      <s:c r="A32" s="18"/>
      <s:c r="B32" s="18"/>
      <s:c r="C32" s="18"/>
      <s:c r="D32" s="18"/>
      <s:c r="E32" s="16"/>
      <s:c r="F32" s="18"/>
      <s:c r="G32" s="18"/>
      <s:c r="H32" s="18"/>
      <s:c r="I32" s="18"/>
      <s:c r="J32" s="18"/>
      <s:c r="K32" s="18"/>
      <s:c r="L32" s="18"/>
      <s:c r="M32" s="18"/>
    </s:row>
    <s:row r="33" ht="18" customHeight="1">
      <s:c r="A33" s="18"/>
      <s:c r="B33" s="18"/>
      <s:c r="C33" s="18"/>
      <s:c r="D33" s="18"/>
      <s:c r="E33" s="16"/>
      <s:c r="F33" s="18"/>
      <s:c r="G33" s="18"/>
      <s:c r="H33" s="18"/>
      <s:c r="I33" s="18"/>
      <s:c r="J33" s="18"/>
      <s:c r="K33" s="18"/>
      <s:c r="L33" s="18"/>
      <s:c r="M33" s="18"/>
    </s:row>
    <s:row r="34" ht="18" customHeight="1">
      <s:c r="A34" s="18"/>
      <s:c r="B34" s="18"/>
      <s:c r="C34" s="18"/>
      <s:c r="D34" s="18"/>
      <s:c r="E34" s="16"/>
      <s:c r="F34" s="18"/>
      <s:c r="G34" s="18"/>
      <s:c r="H34" s="18"/>
      <s:c r="I34" s="18"/>
      <s:c r="J34" s="18"/>
      <s:c r="K34" s="18"/>
      <s:c r="L34" s="18"/>
      <s:c r="M34" s="18"/>
    </s:row>
    <s:row r="35" ht="18" customHeight="1">
      <s:c r="A35" s="18"/>
      <s:c r="B35" s="18"/>
      <s:c r="C35" s="18"/>
      <s:c r="D35" s="18"/>
      <s:c r="E35" s="16"/>
      <s:c r="F35" s="18"/>
      <s:c r="G35" s="18"/>
      <s:c r="H35" s="18"/>
      <s:c r="I35" s="18"/>
      <s:c r="J35" s="18"/>
      <s:c r="K35" s="18"/>
      <s:c r="L35" s="18"/>
      <s:c r="M35" s="18"/>
    </s:row>
    <s:row r="36" ht="18" customHeight="1">
      <s:c r="A36" s="18"/>
      <s:c r="B36" s="18"/>
      <s:c r="C36" s="18"/>
      <s:c r="D36" s="18"/>
      <s:c r="E36" s="16"/>
      <s:c r="F36" s="18"/>
      <s:c r="G36" s="18"/>
      <s:c r="H36" s="18"/>
      <s:c r="I36" s="18"/>
      <s:c r="J36" s="18"/>
      <s:c r="K36" s="18"/>
      <s:c r="L36" s="18"/>
      <s:c r="M36" s="18"/>
    </s:row>
    <s:row r="37" ht="18" customHeight="1">
      <s:c r="A37" s="18"/>
      <s:c r="B37" s="18"/>
      <s:c r="C37" s="18"/>
      <s:c r="D37" s="18"/>
      <s:c r="E37" s="16"/>
      <s:c r="F37" s="18"/>
      <s:c r="G37" s="18"/>
      <s:c r="H37" s="18"/>
      <s:c r="I37" s="18"/>
      <s:c r="J37" s="18"/>
      <s:c r="K37" s="18"/>
      <s:c r="L37" s="18"/>
      <s:c r="M37" s="18"/>
    </s:row>
    <s:row r="38" ht="18" customHeight="1">
      <s:c r="A38" s="18"/>
      <s:c r="B38" s="18"/>
      <s:c r="C38" s="18"/>
      <s:c r="D38" s="18"/>
      <s:c r="E38" s="16"/>
      <s:c r="F38" s="18"/>
      <s:c r="G38" s="18"/>
      <s:c r="H38" s="18"/>
      <s:c r="I38" s="18"/>
      <s:c r="J38" s="18"/>
      <s:c r="K38" s="18"/>
      <s:c r="L38" s="18"/>
      <s:c r="M38" s="18"/>
    </s:row>
    <s:row r="39" ht="18" customHeight="1">
      <s:c r="A39" s="18"/>
      <s:c r="B39" s="18"/>
      <s:c r="C39" s="18"/>
      <s:c r="D39" s="18"/>
      <s:c r="E39" s="16"/>
      <s:c r="F39" s="18"/>
      <s:c r="G39" s="18"/>
      <s:c r="H39" s="18"/>
      <s:c r="I39" s="18"/>
      <s:c r="J39" s="18"/>
      <s:c r="K39" s="18"/>
      <s:c r="L39" s="18"/>
      <s:c r="M39" s="18"/>
    </s:row>
    <s:row r="40" ht="18" customHeight="1">
      <s:c r="A40" s="18"/>
      <s:c r="B40" s="18"/>
      <s:c r="C40" s="18"/>
      <s:c r="D40" s="18"/>
      <s:c r="E40" s="16"/>
      <s:c r="F40" s="18"/>
      <s:c r="G40" s="18"/>
      <s:c r="H40" s="18"/>
      <s:c r="I40" s="18"/>
      <s:c r="J40" s="18"/>
      <s:c r="K40" s="18"/>
      <s:c r="L40" s="18"/>
      <s:c r="M40" s="18"/>
    </s:row>
    <s:row r="41" ht="18" customHeight="1">
      <s:c r="A41" s="18"/>
      <s:c r="B41" s="18"/>
      <s:c r="C41" s="18"/>
      <s:c r="D41" s="18"/>
      <s:c r="E41" s="16"/>
      <s:c r="F41" s="18"/>
      <s:c r="G41" s="18"/>
      <s:c r="H41" s="18"/>
      <s:c r="I41" s="18"/>
      <s:c r="J41" s="18"/>
      <s:c r="K41" s="18"/>
      <s:c r="L41" s="18"/>
      <s:c r="M41" s="18"/>
    </s:row>
    <s:row r="42" ht="18" customHeight="1">
      <s:c r="A42" s="18"/>
      <s:c r="B42" s="18"/>
      <s:c r="C42" s="18"/>
      <s:c r="D42" s="18"/>
      <s:c r="E42" s="16"/>
      <s:c r="F42" s="18"/>
      <s:c r="G42" s="18"/>
      <s:c r="H42" s="18"/>
      <s:c r="I42" s="18"/>
      <s:c r="J42" s="18"/>
      <s:c r="K42" s="18"/>
      <s:c r="L42" s="18"/>
      <s:c r="M42" s="18"/>
    </s:row>
    <s:row r="43" ht="18" customHeight="1">
      <s:c r="A43" s="18"/>
      <s:c r="B43" s="18"/>
      <s:c r="C43" s="18"/>
      <s:c r="D43" s="18"/>
      <s:c r="E43" s="16"/>
      <s:c r="F43" s="18"/>
      <s:c r="G43" s="18"/>
      <s:c r="H43" s="18"/>
      <s:c r="I43" s="18"/>
      <s:c r="J43" s="18"/>
      <s:c r="K43" s="18"/>
      <s:c r="L43" s="18"/>
      <s:c r="M43" s="18"/>
    </s:row>
    <s:row r="44" ht="18" customHeight="1">
      <s:c r="A44" s="18"/>
      <s:c r="B44" s="18"/>
      <s:c r="C44" s="18"/>
      <s:c r="D44" s="18"/>
      <s:c r="E44" s="16"/>
      <s:c r="F44" s="18"/>
      <s:c r="G44" s="18"/>
      <s:c r="H44" s="18"/>
      <s:c r="I44" s="18"/>
      <s:c r="J44" s="18"/>
      <s:c r="K44" s="18"/>
      <s:c r="L44" s="18"/>
      <s:c r="M44" s="18"/>
    </s:row>
    <s:row r="45" ht="18" customHeight="1">
      <s:c r="A45" s="18"/>
      <s:c r="B45" s="18"/>
      <s:c r="C45" s="18"/>
      <s:c r="D45" s="18"/>
      <s:c r="E45" s="16"/>
      <s:c r="F45" s="18"/>
      <s:c r="G45" s="18"/>
      <s:c r="H45" s="18"/>
      <s:c r="I45" s="18"/>
      <s:c r="J45" s="18"/>
      <s:c r="K45" s="18"/>
      <s:c r="L45" s="18"/>
      <s:c r="M45" s="18"/>
    </s:row>
    <s:row r="46" ht="18" customHeight="1">
      <s:c r="A46" s="18"/>
      <s:c r="B46" s="18"/>
      <s:c r="C46" s="18"/>
      <s:c r="D46" s="18"/>
      <s:c r="E46" s="16"/>
      <s:c r="F46" s="18"/>
      <s:c r="G46" s="18"/>
      <s:c r="H46" s="18"/>
      <s:c r="I46" s="18"/>
      <s:c r="J46" s="18"/>
      <s:c r="K46" s="18"/>
      <s:c r="L46" s="18"/>
      <s:c r="M46" s="18"/>
    </s:row>
    <s:row r="47" ht="18" customHeight="1">
      <s:c r="A47" s="18"/>
      <s:c r="B47" s="18"/>
      <s:c r="C47" s="18"/>
      <s:c r="D47" s="18"/>
      <s:c r="E47" s="16"/>
      <s:c r="F47" s="18"/>
      <s:c r="G47" s="18"/>
      <s:c r="H47" s="18"/>
      <s:c r="I47" s="18"/>
      <s:c r="J47" s="18"/>
      <s:c r="K47" s="18"/>
      <s:c r="L47" s="18"/>
      <s:c r="M47" s="18"/>
    </s:row>
    <s:row r="48" ht="18" customHeight="1">
      <s:c r="A48" s="18"/>
      <s:c r="B48" s="18"/>
      <s:c r="C48" s="18"/>
      <s:c r="D48" s="18"/>
      <s:c r="E48" s="16"/>
      <s:c r="F48" s="18"/>
      <s:c r="G48" s="18"/>
      <s:c r="H48" s="18"/>
      <s:c r="I48" s="18"/>
      <s:c r="J48" s="18"/>
      <s:c r="K48" s="18"/>
      <s:c r="L48" s="18"/>
      <s:c r="M48" s="18"/>
    </s:row>
    <s:row r="49" ht="18" customHeight="1">
      <s:c r="A49" s="18"/>
      <s:c r="B49" s="18"/>
      <s:c r="C49" s="18"/>
      <s:c r="D49" s="18"/>
      <s:c r="E49" s="16"/>
      <s:c r="F49" s="18"/>
      <s:c r="G49" s="18"/>
      <s:c r="H49" s="18"/>
      <s:c r="I49" s="18"/>
      <s:c r="J49" s="18"/>
      <s:c r="K49" s="18"/>
      <s:c r="L49" s="18"/>
      <s:c r="M49" s="18"/>
    </s:row>
    <s:row r="50" ht="18" customHeight="1">
      <s:c r="A50" s="18"/>
      <s:c r="B50" s="18"/>
      <s:c r="C50" s="18"/>
      <s:c r="D50" s="18"/>
      <s:c r="E50" s="16"/>
      <s:c r="F50" s="18"/>
      <s:c r="G50" s="18"/>
      <s:c r="H50" s="18"/>
      <s:c r="I50" s="18"/>
      <s:c r="J50" s="18"/>
      <s:c r="K50" s="18"/>
      <s:c r="L50" s="18"/>
      <s:c r="M50" s="18"/>
    </s:row>
    <s:row r="51" ht="18" customHeight="1">
      <s:c r="A51" s="18"/>
      <s:c r="B51" s="18"/>
      <s:c r="C51" s="18"/>
      <s:c r="D51" s="18"/>
      <s:c r="E51" s="16"/>
      <s:c r="F51" s="18"/>
      <s:c r="G51" s="18"/>
      <s:c r="H51" s="18"/>
      <s:c r="I51" s="18"/>
      <s:c r="J51" s="18"/>
      <s:c r="K51" s="18"/>
      <s:c r="L51" s="18"/>
      <s:c r="M51" s="18"/>
    </s:row>
    <s:row r="52" ht="18" customHeight="1">
      <s:c r="A52" s="18"/>
      <s:c r="B52" s="18"/>
      <s:c r="C52" s="18"/>
      <s:c r="D52" s="18"/>
      <s:c r="E52" s="16"/>
      <s:c r="F52" s="18"/>
      <s:c r="G52" s="18"/>
      <s:c r="H52" s="18"/>
      <s:c r="I52" s="18"/>
      <s:c r="J52" s="18"/>
      <s:c r="K52" s="18"/>
      <s:c r="L52" s="18"/>
      <s:c r="M52" s="18"/>
    </s:row>
    <s:row r="53" ht="18" customHeight="1">
      <s:c r="A53" s="18"/>
      <s:c r="B53" s="18"/>
      <s:c r="C53" s="18"/>
      <s:c r="D53" s="18"/>
      <s:c r="E53" s="16"/>
      <s:c r="F53" s="18"/>
      <s:c r="G53" s="18"/>
      <s:c r="H53" s="18"/>
      <s:c r="I53" s="18"/>
      <s:c r="J53" s="18"/>
      <s:c r="K53" s="18"/>
      <s:c r="L53" s="18"/>
      <s:c r="M53" s="18"/>
    </s:row>
    <s:row r="54" ht="18" customHeight="1">
      <s:c r="A54" s="18"/>
      <s:c r="B54" s="18"/>
      <s:c r="C54" s="18"/>
      <s:c r="D54" s="18"/>
      <s:c r="E54" s="16"/>
      <s:c r="F54" s="18"/>
      <s:c r="G54" s="18"/>
      <s:c r="H54" s="18"/>
      <s:c r="I54" s="18"/>
      <s:c r="J54" s="18"/>
      <s:c r="K54" s="18"/>
      <s:c r="L54" s="18"/>
      <s:c r="M54" s="18"/>
    </s:row>
    <s:row r="55" ht="18" customHeight="1">
      <s:c r="A55" s="18"/>
      <s:c r="B55" s="18"/>
      <s:c r="C55" s="18"/>
      <s:c r="D55" s="18"/>
      <s:c r="E55" s="16"/>
      <s:c r="F55" s="18"/>
      <s:c r="G55" s="18"/>
      <s:c r="H55" s="18"/>
      <s:c r="I55" s="18"/>
      <s:c r="J55" s="18"/>
      <s:c r="K55" s="18"/>
      <s:c r="L55" s="18"/>
      <s:c r="M55" s="18"/>
    </s:row>
    <s:row r="56" ht="18" customHeight="1">
      <s:c r="A56" s="18"/>
      <s:c r="B56" s="18"/>
      <s:c r="C56" s="18"/>
      <s:c r="D56" s="18"/>
      <s:c r="E56" s="16"/>
      <s:c r="F56" s="18"/>
      <s:c r="G56" s="18"/>
      <s:c r="H56" s="18"/>
      <s:c r="I56" s="18"/>
      <s:c r="J56" s="18"/>
      <s:c r="K56" s="18"/>
      <s:c r="L56" s="18"/>
      <s:c r="M56" s="18"/>
    </s:row>
    <s:row r="57" ht="18" customHeight="1">
      <s:c r="A57" s="18"/>
      <s:c r="B57" s="18"/>
      <s:c r="C57" s="18"/>
      <s:c r="D57" s="18"/>
      <s:c r="E57" s="16"/>
      <s:c r="F57" s="18"/>
      <s:c r="G57" s="18"/>
      <s:c r="H57" s="18"/>
      <s:c r="I57" s="18"/>
      <s:c r="J57" s="18"/>
      <s:c r="K57" s="18"/>
      <s:c r="L57" s="18"/>
      <s:c r="M57" s="18"/>
    </s:row>
    <s:row r="58" ht="18" customHeight="1">
      <s:c r="A58" s="18"/>
      <s:c r="B58" s="18"/>
      <s:c r="C58" s="18"/>
      <s:c r="D58" s="18"/>
      <s:c r="E58" s="16"/>
      <s:c r="F58" s="18"/>
      <s:c r="G58" s="18"/>
      <s:c r="H58" s="18"/>
      <s:c r="I58" s="18"/>
      <s:c r="J58" s="18"/>
      <s:c r="K58" s="18"/>
      <s:c r="L58" s="18"/>
      <s:c r="M58" s="18"/>
    </s:row>
    <s:row r="59" ht="18" customHeight="1">
      <s:c r="A59" s="18"/>
      <s:c r="B59" s="18"/>
      <s:c r="C59" s="18"/>
      <s:c r="D59" s="18"/>
      <s:c r="E59" s="16"/>
      <s:c r="F59" s="18"/>
      <s:c r="G59" s="18"/>
      <s:c r="H59" s="18"/>
      <s:c r="I59" s="18"/>
      <s:c r="J59" s="18"/>
      <s:c r="K59" s="18"/>
      <s:c r="L59" s="18"/>
      <s:c r="M59" s="18"/>
    </s:row>
    <s:row r="60" ht="18" customHeight="1">
      <s:c r="A60" s="18"/>
      <s:c r="B60" s="18"/>
      <s:c r="C60" s="18"/>
      <s:c r="D60" s="18"/>
      <s:c r="E60" s="16"/>
      <s:c r="F60" s="18"/>
      <s:c r="G60" s="18"/>
      <s:c r="H60" s="18"/>
      <s:c r="I60" s="18"/>
      <s:c r="J60" s="18"/>
      <s:c r="K60" s="18"/>
      <s:c r="L60" s="18"/>
      <s:c r="M60" s="18"/>
    </s:row>
    <s:row r="61" ht="18" customHeight="1">
      <s:c r="A61" s="18"/>
      <s:c r="B61" s="18"/>
      <s:c r="C61" s="18"/>
      <s:c r="D61" s="18"/>
      <s:c r="E61" s="16"/>
      <s:c r="F61" s="18"/>
      <s:c r="G61" s="18"/>
      <s:c r="H61" s="18"/>
      <s:c r="I61" s="18"/>
      <s:c r="J61" s="18"/>
      <s:c r="K61" s="18"/>
      <s:c r="L61" s="18"/>
      <s:c r="M61" s="18"/>
    </s:row>
    <s:row r="62" ht="18" customHeight="1">
      <s:c r="A62" s="18"/>
      <s:c r="B62" s="18"/>
      <s:c r="C62" s="18"/>
      <s:c r="D62" s="18"/>
      <s:c r="E62" s="16"/>
      <s:c r="F62" s="18"/>
      <s:c r="G62" s="18"/>
      <s:c r="H62" s="18"/>
      <s:c r="I62" s="18"/>
      <s:c r="J62" s="18"/>
      <s:c r="K62" s="18"/>
      <s:c r="L62" s="18"/>
      <s:c r="M62" s="18"/>
    </s:row>
    <s:row r="63" ht="18" customHeight="1">
      <s:c r="A63" s="18"/>
      <s:c r="B63" s="18"/>
      <s:c r="C63" s="18"/>
      <s:c r="D63" s="18"/>
      <s:c r="E63" s="16"/>
      <s:c r="F63" s="18"/>
      <s:c r="G63" s="18"/>
      <s:c r="H63" s="18"/>
      <s:c r="I63" s="18"/>
      <s:c r="J63" s="18"/>
      <s:c r="K63" s="18"/>
      <s:c r="L63" s="18"/>
      <s:c r="M63" s="18"/>
    </s:row>
    <s:row r="64" ht="18" customHeight="1">
      <s:c r="A64" s="18"/>
      <s:c r="B64" s="18"/>
      <s:c r="C64" s="18"/>
      <s:c r="D64" s="18"/>
      <s:c r="E64" s="16"/>
      <s:c r="F64" s="18"/>
      <s:c r="G64" s="18"/>
      <s:c r="H64" s="18"/>
      <s:c r="I64" s="18"/>
      <s:c r="J64" s="18"/>
      <s:c r="K64" s="18"/>
      <s:c r="L64" s="18"/>
      <s:c r="M64" s="18"/>
    </s:row>
    <s:row r="65" ht="18" customHeight="1">
      <s:c r="A65" s="18"/>
      <s:c r="B65" s="18"/>
      <s:c r="C65" s="18"/>
      <s:c r="D65" s="18"/>
      <s:c r="E65" s="16"/>
      <s:c r="F65" s="18"/>
      <s:c r="G65" s="18"/>
      <s:c r="H65" s="18"/>
      <s:c r="I65" s="18"/>
      <s:c r="J65" s="18"/>
      <s:c r="K65" s="18"/>
      <s:c r="L65" s="18"/>
      <s:c r="M65" s="18"/>
    </s:row>
    <s:row r="66" ht="18" customHeight="1">
      <s:c r="A66" s="18"/>
      <s:c r="B66" s="18"/>
      <s:c r="C66" s="18"/>
      <s:c r="D66" s="18"/>
      <s:c r="E66" s="16"/>
      <s:c r="F66" s="18"/>
      <s:c r="G66" s="18"/>
      <s:c r="H66" s="18"/>
      <s:c r="I66" s="18"/>
      <s:c r="J66" s="18"/>
      <s:c r="K66" s="18"/>
      <s:c r="L66" s="18"/>
      <s:c r="M66" s="18"/>
    </s:row>
    <s:row r="67" ht="18" customHeight="1">
      <s:c r="A67" s="18"/>
      <s:c r="B67" s="18"/>
      <s:c r="C67" s="18"/>
      <s:c r="D67" s="18"/>
      <s:c r="E67" s="16"/>
      <s:c r="F67" s="18"/>
      <s:c r="G67" s="18"/>
      <s:c r="H67" s="18"/>
      <s:c r="I67" s="18"/>
      <s:c r="J67" s="18"/>
      <s:c r="K67" s="18"/>
      <s:c r="L67" s="18"/>
      <s:c r="M67" s="18"/>
    </s:row>
    <s:row r="68" ht="18" customHeight="1">
      <s:c r="A68" s="18"/>
      <s:c r="B68" s="18"/>
      <s:c r="C68" s="18"/>
      <s:c r="D68" s="18"/>
      <s:c r="E68" s="16"/>
      <s:c r="F68" s="18"/>
      <s:c r="G68" s="18"/>
      <s:c r="H68" s="18"/>
      <s:c r="I68" s="18"/>
      <s:c r="J68" s="18"/>
      <s:c r="K68" s="18"/>
      <s:c r="L68" s="18"/>
      <s:c r="M68" s="18"/>
    </s:row>
    <s:row r="69" ht="18" customHeight="1">
      <s:c r="A69" s="18"/>
      <s:c r="B69" s="18"/>
      <s:c r="C69" s="18"/>
      <s:c r="D69" s="18"/>
      <s:c r="E69" s="16"/>
      <s:c r="F69" s="18"/>
      <s:c r="G69" s="18"/>
      <s:c r="H69" s="18"/>
      <s:c r="I69" s="18"/>
      <s:c r="J69" s="18"/>
      <s:c r="K69" s="18"/>
      <s:c r="L69" s="18"/>
      <s:c r="M69" s="18"/>
    </s:row>
  </s:sheetData>
  <s:mergeCells count="3">
    <s:mergeCell ref="A4:M4"/>
    <s:mergeCell ref="A2:M2"/>
    <s:mergeCell ref="A1:M1"/>
  </s:mergeCells>
  <s:pageMargins left="0.75" right="0.75" top="1" bottom="1" header="0.5" footer="0.5"/>
</s:worksheet>
</file>

<file path=xl/worksheets/sheet5.xml><?xml version="1.0" encoding="utf-8"?>
<s:worksheet xmlns:r="http://schemas.openxmlformats.org/officeDocument/2006/relationships" xmlns:s="http://schemas.openxmlformats.org/spreadsheetml/2006/main">
  <s:sheetPr>
    <s:outlinePr summaryBelow="1" summaryRight="1"/>
    <s:pageSetUpPr/>
  </s:sheetPr>
  <s:dimension ref="A1:H2"/>
  <s:sheetViews>
    <s:sheetView showGridLines="0" zoomScale="100" workbookViewId="0">
      <s:selection activeCell="A1" sqref="A1"/>
    </s:sheetView>
  </s:sheetViews>
  <s:sheetFormatPr baseColWidth="8" defaultRowHeight="15"/>
  <s:cols>
    <s:col width="15" customWidth="1" min="1" max="1"/>
    <s:col width="15" customWidth="1" min="2" max="2"/>
    <s:col width="15" customWidth="1" min="3" max="3"/>
    <s:col width="15" customWidth="1" min="4" max="4"/>
    <s:col width="15" customWidth="1" min="5" max="5"/>
    <s:col width="15" customWidth="1" min="6" max="6"/>
    <s:col width="15" customWidth="1" min="7" max="7"/>
    <s:col width="15" customWidth="1" min="8" max="8"/>
    <s:col width="11" customWidth="1" min="9" max="9"/>
    <s:col width="11" customWidth="1" min="10" max="10"/>
  </s:cols>
  <s:sheetData>
    <s:row r="1" ht="25.5" customHeight="1">
      <s:c r="A1" s="1" t="inlineStr">
        <s:is>
          <s:t>Charts</s:t>
        </s:is>
      </s:c>
    </s:row>
    <s:row r="2" ht="31.5" customHeight="1">
      <s:c r="A2" s="2" t="inlineStr">
        <s:is>
          <s:t>Native Excel charts of the effects. Each chart reads ChartData and refreshes with the Run Sheet.</s:t>
        </s:is>
      </s:c>
    </s:row>
    <s:row r="3" ht="18" customHeight="1"/>
    <s:row r="4" ht="18" customHeight="1"/>
    <s:row r="5" ht="18" customHeight="1"/>
    <s:row r="6" ht="18" customHeight="1"/>
    <s:row r="7" ht="18" customHeight="1"/>
    <s:row r="8" ht="18" customHeight="1"/>
    <s:row r="9" ht="18" customHeight="1"/>
    <s:row r="10" ht="18" customHeight="1"/>
    <s:row r="11" ht="18" customHeight="1"/>
    <s:row r="12" ht="18" customHeight="1"/>
    <s:row r="13" ht="18" customHeight="1"/>
    <s:row r="14" ht="18" customHeight="1"/>
    <s:row r="15" ht="18" customHeight="1"/>
    <s:row r="16" ht="18" customHeight="1"/>
    <s:row r="17" ht="18" customHeight="1"/>
    <s:row r="18" ht="18" customHeight="1"/>
    <s:row r="19" ht="18" customHeight="1"/>
    <s:row r="20" ht="18" customHeight="1"/>
    <s:row r="21" ht="18" customHeight="1"/>
    <s:row r="22" ht="18" customHeight="1"/>
    <s:row r="23" ht="18" customHeight="1"/>
    <s:row r="24" ht="18" customHeight="1"/>
    <s:row r="25" ht="18" customHeight="1"/>
    <s:row r="26" ht="18" customHeight="1"/>
    <s:row r="27" ht="18" customHeight="1"/>
    <s:row r="28" ht="18" customHeight="1"/>
    <s:row r="29" ht="18" customHeight="1"/>
    <s:row r="30" ht="18" customHeight="1"/>
    <s:row r="31" ht="18" customHeight="1"/>
    <s:row r="32" ht="18" customHeight="1"/>
    <s:row r="33" ht="18" customHeight="1"/>
    <s:row r="34" ht="18" customHeight="1"/>
  </s:sheetData>
  <s:mergeCells count="2">
    <s:mergeCell ref="A2:H2"/>
    <s:mergeCell ref="A1:H1"/>
  </s:mergeCells>
  <s:pageMargins left="0.75" right="0.75" top="1" bottom="1" header="0.5" footer="0.5"/>
  <s:drawing r:id="rId1"/>
</s:worksheet>
</file>

<file path=xl/worksheets/sheet6.xml><?xml version="1.0" encoding="utf-8"?>
<s:worksheet xmlns:r="http://schemas.openxmlformats.org/officeDocument/2006/relationships" xmlns:s="http://schemas.openxmlformats.org/spreadsheetml/2006/main">
  <s:sheetPr>
    <s:outlinePr summaryBelow="1" summaryRight="1"/>
    <s:pageSetUpPr/>
  </s:sheetPr>
  <s:dimension ref="A1:J40"/>
  <s:sheetViews>
    <s:sheetView showGridLines="0" zoomScale="100" workbookViewId="0">
      <s:selection activeCell="A1" sqref="A1"/>
    </s:sheetView>
  </s:sheetViews>
  <s:sheetFormatPr baseColWidth="8" defaultRowHeight="15"/>
  <s:cols>
    <s:col width="25" customWidth="1" min="1" max="1"/>
    <s:col width="11.25" customWidth="1" min="2" max="2"/>
    <s:col width="12.5" customWidth="1" min="3" max="3"/>
    <s:col width="42.5" customWidth="1" min="4" max="4"/>
    <s:col width="10" customWidth="1" min="5" max="5"/>
    <s:col width="7.5" customWidth="1" min="6" max="6"/>
    <s:col width="2" customWidth="1" min="7" max="7"/>
    <s:col width="32.5" customWidth="1" min="8" max="8"/>
    <s:col width="10" customWidth="1" min="9" max="9"/>
    <s:col width="21.25" customWidth="1" min="10" max="10"/>
  </s:cols>
  <s:sheetData>
    <s:row r="1" ht="25.5" customHeight="1">
      <s:c r="A1" s="1" t="inlineStr">
        <s:is>
          <s:t>Validation</s:t>
        </s:is>
      </s:c>
    </s:row>
    <s:row r="2" ht="31.5" customHeight="1">
      <s:c r="A2" s="2" t="inlineStr">
        <s:is>
          <s:t>Live actuals from the notebook against hardcoded expecteds from doe_reference.json. published = copied from a cited source; engine_value = regression guard.</s:t>
        </s:is>
      </s:c>
    </s:row>
    <s:row r="3" ht="18" customHeight="1"/>
    <s:row r="4" ht="18" customHeight="1">
      <s:c r="A4" s="3" t="inlineStr">
        <s:is>
          <s:t>Hardcoded expecteds</s:t>
        </s:is>
      </s:c>
    </s:row>
    <s:row r="5" ht="30" customHeight="1">
      <s:c r="A5" s="4" t="inlineStr">
        <s:is>
          <s:t>Check</s:t>
        </s:is>
      </s:c>
      <s:c r="B5" s="4" t="inlineStr">
        <s:is>
          <s:t>Dataset</s:t>
        </s:is>
      </s:c>
      <s:c r="C5" s="4" t="inlineStr">
        <s:is>
          <s:t>Tier</s:t>
        </s:is>
      </s:c>
      <s:c r="D5" s="4" t="inlineStr">
        <s:is>
          <s:t>Source</s:t>
        </s:is>
      </s:c>
      <s:c r="E5" s="4" t="inlineStr">
        <s:is>
          <s:t>Expected</s:t>
        </s:is>
      </s:c>
      <s:c r="F5" s="4" t="inlineStr">
        <s:is>
          <s:t>Tolerance</s:t>
        </s:is>
      </s:c>
      <s:c r="H5" s="14" cm="1">
        <s:f t="array" ref="H5:J40">_xldudf_BF_OUTPUT("validation")</s:f>
      </s:c>
      <s:c r="I5" s="14"/>
      <s:c r="J5" s="14"/>
    </s:row>
    <s:row r="6" ht="27" customHeight="1">
      <s:c r="A6" s="5" t="inlineStr">
        <s:is>
          <s:t>Pilot factorial mean (intercept)</s:t>
        </s:is>
      </s:c>
      <s:c r="B6" s="5" t="inlineStr">
        <s:is>
          <s:t>pilot_plant</s:t>
        </s:is>
      </s:c>
      <s:c r="C6" s="5" t="inlineStr">
        <s:is>
          <s:t>published</s:t>
        </s:is>
      </s:c>
      <s:c r="D6" s="17" t="inlineStr">
        <s:is>
          <s:t>BHH 2nd ed. p.177 (via unrepx vignette)</s:t>
        </s:is>
      </s:c>
      <s:c r="E6" s="5" t="n">
        <s:v>64.25</s:v>
      </s:c>
      <s:c r="F6" s="5" t="n">
        <s:v>1e-06</s:v>
      </s:c>
      <s:c r="H6" s="16"/>
      <s:c r="I6" s="18"/>
      <s:c r="J6" s="16"/>
    </s:row>
    <s:row r="7" ht="27" customHeight="1">
      <s:c r="A7" s="5" t="inlineStr">
        <s:is>
          <s:t>Pilot effect A</s:t>
        </s:is>
      </s:c>
      <s:c r="B7" s="5" t="inlineStr">
        <s:is>
          <s:t>pilot_plant</s:t>
        </s:is>
      </s:c>
      <s:c r="C7" s="5" t="inlineStr">
        <s:is>
          <s:t>published</s:t>
        </s:is>
      </s:c>
      <s:c r="D7" s="17" t="inlineStr">
        <s:is>
          <s:t>BHH 2nd ed. p.177 (via unrepx vignette)</s:t>
        </s:is>
      </s:c>
      <s:c r="E7" s="5" t="n">
        <s:v>23</s:v>
      </s:c>
      <s:c r="F7" s="5" t="n">
        <s:v>1e-06</s:v>
      </s:c>
      <s:c r="H7" s="16"/>
      <s:c r="I7" s="18"/>
      <s:c r="J7" s="16"/>
    </s:row>
    <s:row r="8" ht="27" customHeight="1">
      <s:c r="A8" s="5" t="inlineStr">
        <s:is>
          <s:t>Pilot effect B</s:t>
        </s:is>
      </s:c>
      <s:c r="B8" s="5" t="inlineStr">
        <s:is>
          <s:t>pilot_plant</s:t>
        </s:is>
      </s:c>
      <s:c r="C8" s="5" t="inlineStr">
        <s:is>
          <s:t>published</s:t>
        </s:is>
      </s:c>
      <s:c r="D8" s="17" t="inlineStr">
        <s:is>
          <s:t>BHH 2nd ed. p.177 (via unrepx vignette)</s:t>
        </s:is>
      </s:c>
      <s:c r="E8" s="5" t="n">
        <s:v>-5</s:v>
      </s:c>
      <s:c r="F8" s="5" t="n">
        <s:v>1e-06</s:v>
      </s:c>
      <s:c r="H8" s="16"/>
      <s:c r="I8" s="18"/>
      <s:c r="J8" s="16"/>
    </s:row>
    <s:row r="9" ht="27" customHeight="1">
      <s:c r="A9" s="5" t="inlineStr">
        <s:is>
          <s:t>Pilot effect C</s:t>
        </s:is>
      </s:c>
      <s:c r="B9" s="5" t="inlineStr">
        <s:is>
          <s:t>pilot_plant</s:t>
        </s:is>
      </s:c>
      <s:c r="C9" s="5" t="inlineStr">
        <s:is>
          <s:t>published</s:t>
        </s:is>
      </s:c>
      <s:c r="D9" s="17" t="inlineStr">
        <s:is>
          <s:t>BHH 2nd ed. p.177 (via unrepx vignette)</s:t>
        </s:is>
      </s:c>
      <s:c r="E9" s="5" t="n">
        <s:v>1.5</s:v>
      </s:c>
      <s:c r="F9" s="5" t="n">
        <s:v>1e-06</s:v>
      </s:c>
      <s:c r="H9" s="16"/>
      <s:c r="I9" s="18"/>
      <s:c r="J9" s="16"/>
    </s:row>
    <s:row r="10" ht="27" customHeight="1">
      <s:c r="A10" s="5" t="inlineStr">
        <s:is>
          <s:t>Pilot effect AB</s:t>
        </s:is>
      </s:c>
      <s:c r="B10" s="5" t="inlineStr">
        <s:is>
          <s:t>pilot_plant</s:t>
        </s:is>
      </s:c>
      <s:c r="C10" s="5" t="inlineStr">
        <s:is>
          <s:t>published</s:t>
        </s:is>
      </s:c>
      <s:c r="D10" s="17" t="inlineStr">
        <s:is>
          <s:t>BHH 2nd ed. p.177 (via unrepx vignette)</s:t>
        </s:is>
      </s:c>
      <s:c r="E10" s="5" t="n">
        <s:v>1.5</s:v>
      </s:c>
      <s:c r="F10" s="5" t="n">
        <s:v>1e-06</s:v>
      </s:c>
      <s:c r="H10" s="16"/>
      <s:c r="I10" s="18"/>
      <s:c r="J10" s="16"/>
    </s:row>
    <s:row r="11" ht="27" customHeight="1">
      <s:c r="A11" s="5" t="inlineStr">
        <s:is>
          <s:t>Pilot effect AC</s:t>
        </s:is>
      </s:c>
      <s:c r="B11" s="5" t="inlineStr">
        <s:is>
          <s:t>pilot_plant</s:t>
        </s:is>
      </s:c>
      <s:c r="C11" s="5" t="inlineStr">
        <s:is>
          <s:t>published</s:t>
        </s:is>
      </s:c>
      <s:c r="D11" s="17" t="inlineStr">
        <s:is>
          <s:t>BHH 2nd ed. p.177 (via unrepx vignette)</s:t>
        </s:is>
      </s:c>
      <s:c r="E11" s="5" t="n">
        <s:v>10</s:v>
      </s:c>
      <s:c r="F11" s="5" t="n">
        <s:v>1e-06</s:v>
      </s:c>
      <s:c r="H11" s="16"/>
      <s:c r="I11" s="18"/>
      <s:c r="J11" s="16"/>
    </s:row>
    <s:row r="12" ht="27" customHeight="1">
      <s:c r="A12" s="5" t="inlineStr">
        <s:is>
          <s:t>Pilot effect BC</s:t>
        </s:is>
      </s:c>
      <s:c r="B12" s="5" t="inlineStr">
        <s:is>
          <s:t>pilot_plant</s:t>
        </s:is>
      </s:c>
      <s:c r="C12" s="5" t="inlineStr">
        <s:is>
          <s:t>published</s:t>
        </s:is>
      </s:c>
      <s:c r="D12" s="17" t="inlineStr">
        <s:is>
          <s:t>BHH 2nd ed. p.177 (via unrepx vignette)</s:t>
        </s:is>
      </s:c>
      <s:c r="E12" s="5" t="n">
        <s:v>0</s:v>
      </s:c>
      <s:c r="F12" s="5" t="n">
        <s:v>1e-06</s:v>
      </s:c>
      <s:c r="H12" s="16"/>
      <s:c r="I12" s="18"/>
      <s:c r="J12" s="16"/>
    </s:row>
    <s:row r="13" ht="27" customHeight="1">
      <s:c r="A13" s="5" t="inlineStr">
        <s:is>
          <s:t>Pilot effect ABC</s:t>
        </s:is>
      </s:c>
      <s:c r="B13" s="5" t="inlineStr">
        <s:is>
          <s:t>pilot_plant</s:t>
        </s:is>
      </s:c>
      <s:c r="C13" s="5" t="inlineStr">
        <s:is>
          <s:t>published</s:t>
        </s:is>
      </s:c>
      <s:c r="D13" s="17" t="inlineStr">
        <s:is>
          <s:t>BHH 2nd ed. p.177 (via unrepx vignette)</s:t>
        </s:is>
      </s:c>
      <s:c r="E13" s="5" t="n">
        <s:v>0.5</s:v>
      </s:c>
      <s:c r="F13" s="5" t="n">
        <s:v>1e-06</s:v>
      </s:c>
      <s:c r="H13" s="16"/>
      <s:c r="I13" s="18"/>
      <s:c r="J13" s="16"/>
    </s:row>
    <s:row r="14" ht="27" customHeight="1">
      <s:c r="A14" s="5" t="inlineStr">
        <s:is>
          <s:t>Pilot Lenth PSE</s:t>
        </s:is>
      </s:c>
      <s:c r="B14" s="5" t="inlineStr">
        <s:is>
          <s:t>pilot_plant</s:t>
        </s:is>
      </s:c>
      <s:c r="C14" s="5" t="inlineStr">
        <s:is>
          <s:t>engine_value</s:t>
        </s:is>
      </s:c>
      <s:c r="D14" s="17" t="inlineStr">
        <s:is>
          <s:t>engine regression guard</s:t>
        </s:is>
      </s:c>
      <s:c r="E14" s="5" t="n">
        <s:v>2.25</s:v>
      </s:c>
      <s:c r="F14" s="5" t="n">
        <s:v>1e-06</s:v>
      </s:c>
      <s:c r="H14" s="16"/>
      <s:c r="I14" s="18"/>
      <s:c r="J14" s="16"/>
    </s:row>
    <s:row r="15" ht="27" customHeight="1">
      <s:c r="A15" s="5" t="inlineStr">
        <s:is>
          <s:t>Pilot Lenth ME (alpha 0.05)</s:t>
        </s:is>
      </s:c>
      <s:c r="B15" s="5" t="inlineStr">
        <s:is>
          <s:t>pilot_plant</s:t>
        </s:is>
      </s:c>
      <s:c r="C15" s="5" t="inlineStr">
        <s:is>
          <s:t>engine_value</s:t>
        </s:is>
      </s:c>
      <s:c r="D15" s="17" t="inlineStr">
        <s:is>
          <s:t>engine regression guard</s:t>
        </s:is>
      </s:c>
      <s:c r="E15" s="5" t="n">
        <s:v>8.46927691</s:v>
      </s:c>
      <s:c r="F15" s="5" t="n">
        <s:v>1e-06</s:v>
      </s:c>
      <s:c r="H15" s="16"/>
      <s:c r="I15" s="18"/>
      <s:c r="J15" s="16"/>
    </s:row>
    <s:row r="16" ht="27" customHeight="1">
      <s:c r="A16" s="5" t="inlineStr">
        <s:is>
          <s:t>Pilot Lenth SME (alpha 0.05)</s:t>
        </s:is>
      </s:c>
      <s:c r="B16" s="5" t="inlineStr">
        <s:is>
          <s:t>pilot_plant</s:t>
        </s:is>
      </s:c>
      <s:c r="C16" s="5" t="inlineStr">
        <s:is>
          <s:t>engine_value</s:t>
        </s:is>
      </s:c>
      <s:c r="D16" s="17" t="inlineStr">
        <s:is>
          <s:t>engine regression guard</s:t>
        </s:is>
      </s:c>
      <s:c r="E16" s="5" t="n">
        <s:v>20.268691</s:v>
      </s:c>
      <s:c r="F16" s="5" t="n">
        <s:v>1e-06</s:v>
      </s:c>
      <s:c r="H16" s="16"/>
      <s:c r="I16" s="18"/>
      <s:c r="J16" s="16"/>
    </s:row>
    <s:row r="17" ht="27" customHeight="1">
      <s:c r="A17" s="5" t="inlineStr">
        <s:is>
          <s:t>defective_springs effect A</s:t>
        </s:is>
      </s:c>
      <s:c r="B17" s="5" t="inlineStr">
        <s:is>
          <s:t>defective_springs</s:t>
        </s:is>
      </s:c>
      <s:c r="C17" s="5" t="inlineStr">
        <s:is>
          <s:t>engine_value</s:t>
        </s:is>
      </s:c>
      <s:c r="D17" s="17" t="inlineStr">
        <s:is>
          <s:t>engine regression guard</s:t>
        </s:is>
      </s:c>
      <s:c r="E17" s="5" t="n">
        <s:v>23</s:v>
      </s:c>
      <s:c r="F17" s="5" t="n">
        <s:v>1e-06</s:v>
      </s:c>
      <s:c r="H17" s="16"/>
      <s:c r="I17" s="18"/>
      <s:c r="J17" s="16"/>
    </s:row>
    <s:row r="18" ht="27" customHeight="1">
      <s:c r="A18" s="5" t="inlineStr">
        <s:is>
          <s:t>defective_springs effect AC</s:t>
        </s:is>
      </s:c>
      <s:c r="B18" s="5" t="inlineStr">
        <s:is>
          <s:t>defective_springs</s:t>
        </s:is>
      </s:c>
      <s:c r="C18" s="5" t="inlineStr">
        <s:is>
          <s:t>engine_value</s:t>
        </s:is>
      </s:c>
      <s:c r="D18" s="17" t="inlineStr">
        <s:is>
          <s:t>engine regression guard</s:t>
        </s:is>
      </s:c>
      <s:c r="E18" s="5" t="n">
        <s:v>10</s:v>
      </s:c>
      <s:c r="F18" s="5" t="n">
        <s:v>1e-06</s:v>
      </s:c>
      <s:c r="H18" s="16"/>
      <s:c r="I18" s="18"/>
      <s:c r="J18" s="16"/>
    </s:row>
    <s:row r="19" ht="27" customHeight="1">
      <s:c r="A19" s="5" t="inlineStr">
        <s:is>
          <s:t>defective_springs model df</s:t>
        </s:is>
      </s:c>
      <s:c r="B19" s="5" t="inlineStr">
        <s:is>
          <s:t>defective_springs</s:t>
        </s:is>
      </s:c>
      <s:c r="C19" s="5" t="inlineStr">
        <s:is>
          <s:t>engine_value</s:t>
        </s:is>
      </s:c>
      <s:c r="D19" s="17" t="inlineStr">
        <s:is>
          <s:t>engine regression guard</s:t>
        </s:is>
      </s:c>
      <s:c r="E19" s="5" t="n">
        <s:v>7</s:v>
      </s:c>
      <s:c r="F19" s="5" t="n">
        <s:v>0</s:v>
      </s:c>
      <s:c r="H19" s="16"/>
      <s:c r="I19" s="18"/>
      <s:c r="J19" s="16"/>
    </s:row>
    <s:row r="20" ht="27" customHeight="1">
      <s:c r="A20" s="5" t="inlineStr">
        <s:is>
          <s:t>nist_half_fraction full main effect A</s:t>
        </s:is>
      </s:c>
      <s:c r="B20" s="5" t="inlineStr">
        <s:is>
          <s:t>nist_half_fraction</s:t>
        </s:is>
      </s:c>
      <s:c r="C20" s="5" t="inlineStr">
        <s:is>
          <s:t>published</s:t>
        </s:is>
      </s:c>
      <s:c r="D20" s="17" t="inlineStr">
        <s:is>
          <s:t>NIST half-fraction reference (doe_reference.json)</s:t>
        </s:is>
      </s:c>
      <s:c r="E20" s="5" t="n">
        <s:v>8.5</s:v>
      </s:c>
      <s:c r="F20" s="5" t="n">
        <s:v>1e-06</s:v>
      </s:c>
      <s:c r="H20" s="16"/>
      <s:c r="I20" s="18"/>
      <s:c r="J20" s="16"/>
    </s:row>
    <s:row r="21" ht="27" customHeight="1">
      <s:c r="A21" s="5" t="inlineStr">
        <s:is>
          <s:t>nist_half_fraction fraction effect A</s:t>
        </s:is>
      </s:c>
      <s:c r="B21" s="5" t="inlineStr">
        <s:is>
          <s:t>nist_half_fraction</s:t>
        </s:is>
      </s:c>
      <s:c r="C21" s="5" t="inlineStr">
        <s:is>
          <s:t>published</s:t>
        </s:is>
      </s:c>
      <s:c r="D21" s="17" t="inlineStr">
        <s:is>
          <s:t>NIST half-fraction reference (doe_reference.json)</s:t>
        </s:is>
      </s:c>
      <s:c r="E21" s="5" t="n">
        <s:v>8</s:v>
      </s:c>
      <s:c r="F21" s="5" t="n">
        <s:v>1e-06</s:v>
      </s:c>
      <s:c r="H21" s="16"/>
      <s:c r="I21" s="18"/>
      <s:c r="J21" s="16"/>
    </s:row>
    <s:row r="22" ht="27" customHeight="1">
      <s:c r="A22" s="5" t="inlineStr">
        <s:is>
          <s:t>nist_half_fraction fraction effect B</s:t>
        </s:is>
      </s:c>
      <s:c r="B22" s="5" t="inlineStr">
        <s:is>
          <s:t>nist_half_fraction</s:t>
        </s:is>
      </s:c>
      <s:c r="C22" s="5" t="inlineStr">
        <s:is>
          <s:t>published</s:t>
        </s:is>
      </s:c>
      <s:c r="D22" s="17" t="inlineStr">
        <s:is>
          <s:t>NIST half-fraction reference (doe_reference.json)</s:t>
        </s:is>
      </s:c>
      <s:c r="E22" s="5" t="n">
        <s:v>16</s:v>
      </s:c>
      <s:c r="F22" s="5" t="n">
        <s:v>1e-06</s:v>
      </s:c>
      <s:c r="H22" s="16"/>
      <s:c r="I22" s="18"/>
      <s:c r="J22" s="16"/>
    </s:row>
    <s:row r="23" ht="27" customHeight="1">
      <s:c r="A23" s="5" t="inlineStr">
        <s:is>
          <s:t>nist_half_fraction fraction effect C</s:t>
        </s:is>
      </s:c>
      <s:c r="B23" s="5" t="inlineStr">
        <s:is>
          <s:t>nist_half_fraction</s:t>
        </s:is>
      </s:c>
      <s:c r="C23" s="5" t="inlineStr">
        <s:is>
          <s:t>published</s:t>
        </s:is>
      </s:c>
      <s:c r="D23" s="17" t="inlineStr">
        <s:is>
          <s:t>NIST half-fraction reference (doe_reference.json)</s:t>
        </s:is>
      </s:c>
      <s:c r="E23" s="5" t="n">
        <s:v>10</s:v>
      </s:c>
      <s:c r="F23" s="5" t="n">
        <s:v>1e-06</s:v>
      </s:c>
      <s:c r="H23" s="16"/>
      <s:c r="I23" s="18"/>
      <s:c r="J23" s="16"/>
    </s:row>
    <s:row r="24" ht="27" customHeight="1">
      <s:c r="A24" s="5" t="inlineStr">
        <s:is>
          <s:t>nist_half_fraction defining relation</s:t>
        </s:is>
      </s:c>
      <s:c r="B24" s="5" t="inlineStr">
        <s:is>
          <s:t>nist_half_fraction</s:t>
        </s:is>
      </s:c>
      <s:c r="C24" s="5" t="inlineStr">
        <s:is>
          <s:t>engine_value</s:t>
        </s:is>
      </s:c>
      <s:c r="D24" s="17" t="inlineStr">
        <s:is>
          <s:t>engine regression guard</s:t>
        </s:is>
      </s:c>
      <s:c r="E24" s="5" t="inlineStr">
        <s:is>
          <s:t>-ABC</s:t>
        </s:is>
      </s:c>
      <s:c r="F24" s="5" t="n">
        <s:v>0</s:v>
      </s:c>
      <s:c r="H24" s="16"/>
      <s:c r="I24" s="18"/>
      <s:c r="J24" s="16"/>
    </s:row>
    <s:row r="25" ht="27" customHeight="1">
      <s:c r="A25" s="5" t="inlineStr">
        <s:is>
          <s:t>nist_half_fraction alias of A</s:t>
        </s:is>
      </s:c>
      <s:c r="B25" s="5" t="inlineStr">
        <s:is>
          <s:t>nist_half_fraction</s:t>
        </s:is>
      </s:c>
      <s:c r="C25" s="5" t="inlineStr">
        <s:is>
          <s:t>engine_value</s:t>
        </s:is>
      </s:c>
      <s:c r="D25" s="17" t="inlineStr">
        <s:is>
          <s:t>engine regression guard</s:t>
        </s:is>
      </s:c>
      <s:c r="E25" s="5" t="inlineStr">
        <s:is>
          <s:t>-BC</s:t>
        </s:is>
      </s:c>
      <s:c r="F25" s="5" t="n">
        <s:v>0</s:v>
      </s:c>
      <s:c r="H25" s="16"/>
      <s:c r="I25" s="18"/>
      <s:c r="J25" s="16"/>
    </s:row>
    <s:row r="26" ht="27" customHeight="1">
      <s:c r="A26" s="5" t="inlineStr">
        <s:is>
          <s:t>nist_half_fraction resolution</s:t>
        </s:is>
      </s:c>
      <s:c r="B26" s="5" t="inlineStr">
        <s:is>
          <s:t>nist_half_fraction</s:t>
        </s:is>
      </s:c>
      <s:c r="C26" s="5" t="inlineStr">
        <s:is>
          <s:t>engine_value</s:t>
        </s:is>
      </s:c>
      <s:c r="D26" s="17" t="inlineStr">
        <s:is>
          <s:t>engine regression guard</s:t>
        </s:is>
      </s:c>
      <s:c r="E26" s="5" t="inlineStr">
        <s:is>
          <s:t>III</s:t>
        </s:is>
      </s:c>
      <s:c r="F26" s="5" t="n">
        <s:v>0</s:v>
      </s:c>
      <s:c r="H26" s="16"/>
      <s:c r="I26" s="18"/>
      <s:c r="J26" s="16"/>
    </s:row>
    <s:row r="27" ht="27" customHeight="1">
      <s:c r="A27" s="5" t="inlineStr">
        <s:is>
          <s:t>nist_2_8_3 resolution</s:t>
        </s:is>
      </s:c>
      <s:c r="B27" s="5" t="inlineStr">
        <s:is>
          <s:t>nist_2_8_3</s:t>
        </s:is>
      </s:c>
      <s:c r="C27" s="5" t="inlineStr">
        <s:is>
          <s:t>published</s:t>
        </s:is>
      </s:c>
      <s:c r="D27" s="17" t="inlineStr">
        <s:is>
          <s:t>NIST 2^(8-3) reference (doe_reference.json)</s:t>
        </s:is>
      </s:c>
      <s:c r="E27" s="5" t="inlineStr">
        <s:is>
          <s:t>IV</s:t>
        </s:is>
      </s:c>
      <s:c r="F27" s="5" t="n">
        <s:v>0</s:v>
      </s:c>
      <s:c r="H27" s="16"/>
      <s:c r="I27" s="18"/>
      <s:c r="J27" s="16"/>
    </s:row>
    <s:row r="28" ht="27" customHeight="1">
      <s:c r="A28" s="5" t="inlineStr">
        <s:is>
          <s:t>nist_2_8_3 defining word count</s:t>
        </s:is>
      </s:c>
      <s:c r="B28" s="5" t="inlineStr">
        <s:is>
          <s:t>nist_2_8_3</s:t>
        </s:is>
      </s:c>
      <s:c r="C28" s="5" t="inlineStr">
        <s:is>
          <s:t>published</s:t>
        </s:is>
      </s:c>
      <s:c r="D28" s="17" t="inlineStr">
        <s:is>
          <s:t>NIST 2^(8-3) reference (doe_reference.json)</s:t>
        </s:is>
      </s:c>
      <s:c r="E28" s="5" t="n">
        <s:v>7</s:v>
      </s:c>
      <s:c r="F28" s="5" t="n">
        <s:v>0</s:v>
      </s:c>
      <s:c r="H28" s="16"/>
      <s:c r="I28" s="18"/>
      <s:c r="J28" s="16"/>
    </s:row>
    <s:row r="29" ht="27" customHeight="1">
      <s:c r="A29" s="5" t="inlineStr">
        <s:is>
          <s:t>nist_2_8_3 first defining word</s:t>
        </s:is>
      </s:c>
      <s:c r="B29" s="5" t="inlineStr">
        <s:is>
          <s:t>nist_2_8_3</s:t>
        </s:is>
      </s:c>
      <s:c r="C29" s="5" t="inlineStr">
        <s:is>
          <s:t>published</s:t>
        </s:is>
      </s:c>
      <s:c r="D29" s="17" t="inlineStr">
        <s:is>
          <s:t>NIST 2^(8-3) reference (doe_reference.json)</s:t>
        </s:is>
      </s:c>
      <s:c r="E29" s="5" t="inlineStr">
        <s:is>
          <s:t>ABCEH</s:t>
        </s:is>
      </s:c>
      <s:c r="F29" s="5" t="n">
        <s:v>0</s:v>
      </s:c>
      <s:c r="H29" s="16"/>
      <s:c r="I29" s="18"/>
      <s:c r="J29" s="16"/>
    </s:row>
    <s:row r="30" ht="27" customHeight="1">
      <s:c r="A30" s="5" t="inlineStr">
        <s:is>
          <s:t>nist_2_8_3 run count</s:t>
        </s:is>
      </s:c>
      <s:c r="B30" s="5" t="inlineStr">
        <s:is>
          <s:t>nist_2_8_3</s:t>
        </s:is>
      </s:c>
      <s:c r="C30" s="5" t="inlineStr">
        <s:is>
          <s:t>engine_value</s:t>
        </s:is>
      </s:c>
      <s:c r="D30" s="17" t="inlineStr">
        <s:is>
          <s:t>engine regression guard</s:t>
        </s:is>
      </s:c>
      <s:c r="E30" s="5" t="n">
        <s:v>32</s:v>
      </s:c>
      <s:c r="F30" s="5" t="n">
        <s:v>0</s:v>
      </s:c>
      <s:c r="H30" s="16"/>
      <s:c r="I30" s="18"/>
      <s:c r="J30" s="16"/>
    </s:row>
    <s:row r="31" ht="27" customHeight="1">
      <s:c r="A31" s="5" t="inlineStr">
        <s:is>
          <s:t>nist_2_8_3 defining relation</s:t>
        </s:is>
      </s:c>
      <s:c r="B31" s="5" t="inlineStr">
        <s:is>
          <s:t>nist_2_8_3</s:t>
        </s:is>
      </s:c>
      <s:c r="C31" s="5" t="inlineStr">
        <s:is>
          <s:t>published</s:t>
        </s:is>
      </s:c>
      <s:c r="D31" s="17" t="inlineStr">
        <s:is>
          <s:t>NIST/SEMATECH e-Handbook 5.3.3.4.4 (doe_reference.json)</s:t>
        </s:is>
      </s:c>
      <s:c r="E31" s="5" t="inlineStr">
        <s:is>
          <s:t>ABCEH, ABCFG, ABDEG, ABDFH, CDEF, CDGH, EFGH</s:t>
        </s:is>
      </s:c>
      <s:c r="F31" s="5" t="n">
        <s:v>0</s:v>
      </s:c>
      <s:c r="H31" s="16"/>
      <s:c r="I31" s="18"/>
      <s:c r="J31" s="16"/>
    </s:row>
    <s:row r="32" ht="27" customHeight="1">
      <s:c r="A32" s="5" t="inlineStr">
        <s:is>
          <s:t>Curvature (2^2 with 2 centre points)</s:t>
        </s:is>
      </s:c>
      <s:c r="B32" s="5" t="inlineStr">
        <s:is>
          <s:t>curvature fixture</s:t>
        </s:is>
      </s:c>
      <s:c r="C32" s="5" t="inlineStr">
        <s:is>
          <s:t>engine_value</s:t>
        </s:is>
      </s:c>
      <s:c r="D32" s="17" t="inlineStr">
        <s:is>
          <s:t>engine regression guard</s:t>
        </s:is>
      </s:c>
      <s:c r="E32" s="5" t="n">
        <s:v>1</s:v>
      </s:c>
      <s:c r="F32" s="5" t="n">
        <s:v>1e-06</s:v>
      </s:c>
      <s:c r="H32" s="16"/>
      <s:c r="I32" s="18"/>
      <s:c r="J32" s="16"/>
    </s:row>
    <s:row r="33" ht="27" customHeight="1">
      <s:c r="A33" s="5" t="inlineStr">
        <s:is>
          <s:t>Curvature sum of squares</s:t>
        </s:is>
      </s:c>
      <s:c r="B33" s="5" t="inlineStr">
        <s:is>
          <s:t>curvature fixture</s:t>
        </s:is>
      </s:c>
      <s:c r="C33" s="5" t="inlineStr">
        <s:is>
          <s:t>engine_value</s:t>
        </s:is>
      </s:c>
      <s:c r="D33" s="17" t="inlineStr">
        <s:is>
          <s:t>engine regression guard</s:t>
        </s:is>
      </s:c>
      <s:c r="E33" s="5" t="n">
        <s:v>1.333333333333333</s:v>
      </s:c>
      <s:c r="F33" s="5" t="n">
        <s:v>0.0001</s:v>
      </s:c>
      <s:c r="H33" s="16"/>
      <s:c r="I33" s="18"/>
      <s:c r="J33" s="16"/>
    </s:row>
    <s:row r="34" ht="27" customHeight="1">
      <s:c r="A34" s="5" t="inlineStr">
        <s:is>
          <s:t>Curvature F</s:t>
        </s:is>
      </s:c>
      <s:c r="B34" s="5" t="inlineStr">
        <s:is>
          <s:t>curvature fixture</s:t>
        </s:is>
      </s:c>
      <s:c r="C34" s="5" t="inlineStr">
        <s:is>
          <s:t>engine_value</s:t>
        </s:is>
      </s:c>
      <s:c r="D34" s="17" t="inlineStr">
        <s:is>
          <s:t>engine regression guard</s:t>
        </s:is>
      </s:c>
      <s:c r="E34" s="5" t="n">
        <s:v>0.6666666666666666</s:v>
      </s:c>
      <s:c r="F34" s="5" t="n">
        <s:v>0.0001</s:v>
      </s:c>
      <s:c r="H34" s="16"/>
      <s:c r="I34" s="18"/>
      <s:c r="J34" s="16"/>
    </s:row>
    <s:row r="35" ht="27" customHeight="1">
      <s:c r="A35" s="5" t="inlineStr">
        <s:is>
          <s:t>Curvature p</s:t>
        </s:is>
      </s:c>
      <s:c r="B35" s="5" t="inlineStr">
        <s:is>
          <s:t>curvature fixture</s:t>
        </s:is>
      </s:c>
      <s:c r="C35" s="5" t="inlineStr">
        <s:is>
          <s:t>engine_value</s:t>
        </s:is>
      </s:c>
      <s:c r="D35" s="17" t="inlineStr">
        <s:is>
          <s:t>engine regression guard</s:t>
        </s:is>
      </s:c>
      <s:c r="E35" s="5" t="n">
        <s:v>0.5641</s:v>
      </s:c>
      <s:c r="F35" s="5" t="n">
        <s:v>0.0001</s:v>
      </s:c>
      <s:c r="H35" s="16"/>
      <s:c r="I35" s="18"/>
      <s:c r="J35" s="16"/>
    </s:row>
    <s:row r="36" ht="27" customHeight="1">
      <s:c r="A36" s="5" t="inlineStr">
        <s:is>
          <s:t>randomized_order(8, seed 7)</s:t>
        </s:is>
      </s:c>
      <s:c r="B36" s="5" t="inlineStr">
        <s:is>
          <s:t>seed fixture</s:t>
        </s:is>
      </s:c>
      <s:c r="C36" s="5" t="inlineStr">
        <s:is>
          <s:t>engine_value</s:t>
        </s:is>
      </s:c>
      <s:c r="D36" s="17" t="inlineStr">
        <s:is>
          <s:t>engine regression guard</s:t>
        </s:is>
      </s:c>
      <s:c r="E36" s="5" t="inlineStr">
        <s:is>
          <s:t>0,6,7,2,4,5,1,3</s:t>
        </s:is>
      </s:c>
      <s:c r="F36" s="5" t="n">
        <s:v>0</s:v>
      </s:c>
      <s:c r="H36" s="16"/>
      <s:c r="I36" s="18"/>
      <s:c r="J36" s="16"/>
    </s:row>
    <s:row r="37" ht="27" customHeight="1">
      <s:c r="A37" s="5" t="inlineStr">
        <s:is>
          <s:t>to_coded(30, low 10, high 30)</s:t>
        </s:is>
      </s:c>
      <s:c r="B37" s="5" t="inlineStr">
        <s:is>
          <s:t>coding fixture</s:t>
        </s:is>
      </s:c>
      <s:c r="C37" s="5" t="inlineStr">
        <s:is>
          <s:t>engine_value</s:t>
        </s:is>
      </s:c>
      <s:c r="D37" s="17" t="inlineStr">
        <s:is>
          <s:t>engine regression guard</s:t>
        </s:is>
      </s:c>
      <s:c r="E37" s="5" t="n">
        <s:v>1</s:v>
      </s:c>
      <s:c r="F37" s="5" t="n">
        <s:v>1e-09</s:v>
      </s:c>
      <s:c r="H37" s="16"/>
      <s:c r="I37" s="18"/>
      <s:c r="J37" s="16"/>
    </s:row>
    <s:row r="38" ht="27" customHeight="1">
      <s:c r="A38" s="5" t="inlineStr">
        <s:is>
          <s:t>from_coded(-1, low 10, high 30)</s:t>
        </s:is>
      </s:c>
      <s:c r="B38" s="5" t="inlineStr">
        <s:is>
          <s:t>coding fixture</s:t>
        </s:is>
      </s:c>
      <s:c r="C38" s="5" t="inlineStr">
        <s:is>
          <s:t>engine_value</s:t>
        </s:is>
      </s:c>
      <s:c r="D38" s="17" t="inlineStr">
        <s:is>
          <s:t>engine regression guard</s:t>
        </s:is>
      </s:c>
      <s:c r="E38" s="5" t="n">
        <s:v>10</s:v>
      </s:c>
      <s:c r="F38" s="5" t="n">
        <s:v>1e-09</s:v>
      </s:c>
      <s:c r="H38" s="16"/>
      <s:c r="I38" s="18"/>
      <s:c r="J38" s="16"/>
    </s:row>
    <s:row r="39" ht="27" customHeight="1">
      <s:c r="A39" s="5" t="inlineStr">
        <s:is>
          <s:t>Predict at centre (pilot model)</s:t>
        </s:is>
      </s:c>
      <s:c r="B39" s="5" t="inlineStr">
        <s:is>
          <s:t>pilot_plant</s:t>
        </s:is>
      </s:c>
      <s:c r="C39" s="5" t="inlineStr">
        <s:is>
          <s:t>engine_value</s:t>
        </s:is>
      </s:c>
      <s:c r="D39" s="17" t="inlineStr">
        <s:is>
          <s:t>engine regression guard</s:t>
        </s:is>
      </s:c>
      <s:c r="E39" s="5" t="n">
        <s:v>64.25</s:v>
      </s:c>
      <s:c r="F39" s="5" t="n">
        <s:v>1e-06</s:v>
      </s:c>
      <s:c r="H39" s="16"/>
      <s:c r="I39" s="18"/>
      <s:c r="J39" s="16"/>
    </s:row>
    <s:row r="40" ht="27" customHeight="1">
      <s:c r="H40" s="16"/>
      <s:c r="I40" s="18"/>
      <s:c r="J40" s="16"/>
    </s:row>
  </s:sheetData>
  <s:mergeCells count="3">
    <s:mergeCell ref="A1:J1"/>
    <s:mergeCell ref="A4:F4"/>
    <s:mergeCell ref="A2:J2"/>
  </s:mergeCells>
  <s:pageMargins left="0.75" right="0.75" top="1" bottom="1" header="0.5" footer="0.5"/>
  <s:tableParts count="1">
    <s:tablePart r:id="rId1"/>
  </s:tableParts>
</s:worksheet>
</file>

<file path=xl/worksheets/sheet7.xml><?xml version="1.0" encoding="utf-8"?>
<s:worksheet xmlns:r="http://schemas.openxmlformats.org/officeDocument/2006/relationships" xmlns:s="http://schemas.openxmlformats.org/spreadsheetml/2006/main">
  <s:sheetPr>
    <s:outlinePr summaryBelow="1" summaryRight="1"/>
    <s:pageSetUpPr/>
  </s:sheetPr>
  <s:dimension ref="A1:B11"/>
  <s:sheetViews>
    <s:sheetView showGridLines="0" zoomScale="100" workbookViewId="0">
      <s:selection activeCell="A1" sqref="A1"/>
    </s:sheetView>
  </s:sheetViews>
  <s:sheetFormatPr baseColWidth="8" defaultRowHeight="15"/>
  <s:cols>
    <s:col width="27.5" customWidth="1" min="1" max="1"/>
    <s:col width="70" customWidth="1" min="2" max="2"/>
  </s:cols>
  <s:sheetData>
    <s:row r="1" ht="25.5" customHeight="1">
      <s:c r="A1" s="1" t="inlineStr">
        <s:is>
          <s:t>Design of Experiments Guide</s:t>
        </s:is>
      </s:c>
    </s:row>
    <s:row r="2" ht="31.5" customHeight="1">
      <s:c r="A2" s="2" t="inlineStr">
        <s:is>
          <s:t>Reference guide for choosing a two-level design, reading aliases and error estimates, and adapting the studio.</s:t>
        </s:is>
      </s:c>
    </s:row>
    <s:row r="3" ht="18" customHeight="1"/>
    <s:row r="4" ht="18" customHeight="1">
      <s:c r="A4" s="4" t="inlineStr">
        <s:is>
          <s:t>Topic</s:t>
        </s:is>
      </s:c>
      <s:c r="B4" s="4" t="inlineStr">
        <s:is>
          <s:t>Guidance &amp; Best Practices</s:t>
        </s:is>
      </s:c>
    </s:row>
    <s:row r="5" ht="18" customHeight="1">
      <s:c r="A5" s="5" t="inlineStr">
        <s:is>
          <s:t>1. Choosing a design</s:t>
        </s:is>
      </s:c>
      <s:c r="B5" s="5" t="inlineStr">
        <s:is>
          <s:t>A two-level factorial studies k factors at two levels each (low and high) in 2^k runs. Use a full factorial for up to about four factors. Use a fraction when run count is the constraint: for example, 2^(4-1) with generator D=ABC halves the runs and aliases some effects. Enter generators on the Design sheet; leave the cell blank for a full factorial.</s:t>
        </s:is>
      </s:c>
    </s:row>
    <s:row r="6" ht="18" customHeight="1">
      <s:c r="A6" s="5" t="inlineStr">
        <s:is>
          <s:t>2. Aliasing and resolution</s:t>
        </s:is>
      </s:c>
      <s:c r="B6" s="5" t="inlineStr">
        <s:is>
          <s:t>The defining relation lists the words that multiply to the identity. Two effects are aliased when they share a column of the design, so the alias structure shows which effects cannot be separated. Resolution III aliases main effects with two-factor interactions. Resolution IV keeps main effects clear of two-factor interactions but aliases two-factor interactions with each other. Resolution V keeps main effects and two-factor interactions clear of each other. Choose generators so the effects you care about are not aliased with each other.</s:t>
        </s:is>
      </s:c>
    </s:row>
    <s:row r="7" ht="18" customHeight="1">
      <s:c r="A7" s="5" t="inlineStr">
        <s:is>
          <s:t>3. Error estimates and Lenth</s:t>
        </s:is>
      </s:c>
      <s:c r="B7" s="5" t="inlineStr">
        <s:is>
          <s:t>An unreplicated design has no independent error estimate. The Dashboard then reports Lenth's pseudo standard error (PSE), margin of error (ME), and simultaneous margin of error (SME), and flags effects beyond them. Lenth's method is a screening aid, not a formal test: treat flagged effects as candidates for confirmation. Replicates (Design sheet) give a pure-error estimate for t, p, and confidence intervals.</s:t>
        </s:is>
      </s:c>
    </s:row>
    <s:row r="8" ht="18" customHeight="1">
      <s:c r="A8" s="5" t="inlineStr">
        <s:is>
          <s:t>4. Centre points and curvature</s:t>
        </s:is>
      </s:c>
      <s:c r="B8" s="5" t="inlineStr">
        <s:is>
          <s:t>Centre-point runs (every factor at its mid level) give a curvature test: the difference between the mean of the centre runs and the mean of the factorial runs. Significant curvature means at least one factor is nonlinear, but the test does not say which factor. Axial runs are needed to model curvature; this studio does not generate them.</s:t>
        </s:is>
      </s:c>
    </s:row>
    <s:row r="9" ht="18" customHeight="1">
      <s:c r="A9" s="5" t="inlineStr">
        <s:is>
          <s:t>5. Randomized run order</s:t>
        </s:is>
      </s:c>
      <s:c r="B9" s="5" t="inlineStr">
        <s:is>
          <s:t>The run order is a seeded random permutation of the standard order. Record the seed on the Design sheet with the data so the run order can be reproduced. Type each response against its standard order in RunResponses, not the run order.</s:t>
        </s:is>
      </s:c>
    </s:row>
    <s:row r="10" ht="18" customHeight="1">
      <s:c r="A10" s="5" t="inlineStr">
        <s:is>
          <s:t>6. Free alternatives</s:t>
        </s:is>
      </s:c>
      <s:c r="B10" s="5" t="inlineStr">
        <s:is>
          <s:t>Excel's Analysis ToolPak and the Real Statistics add-in do not provide two-level factorial designs with generators, alias structure, or Lenth's method. This studio adds those: generated run sheets, alias structure to two-factor interactions, effects with error estimates or Lenth limits, a curvature test, and factorial charts. For a general regression on the same runs, the ToolPak Regression tool can fit the coded Run Sheet columns.</s:t>
        </s:is>
      </s:c>
    </s:row>
    <s:row r="11" ht="18" customHeight="1">
      <s:c r="A11" s="5" t="inlineStr">
        <s:is>
          <s:t>7. Python customization</s:t>
        </s:is>
      </s:c>
      <s:c r="B11" s="5" t="inlineStr">
        <s:is>
          <s:t>Open notebook.py in Edit mode. The configuration cell sets LENTH_ALPHA (the Lenth significance level), MAX_FACTORS (up to 8), MAX_RUNS (64), MAX_REPLICATES (10), and MAX_CENTER (20). Keep limits inside the layout: the Run Sheet and RunResponses hold 64 runs.</s:t>
        </s:is>
      </s:c>
    </s:row>
  </s:sheetData>
  <s:mergeCells count="2">
    <s:mergeCell ref="A2:B2"/>
    <s:mergeCell ref="A1:B1"/>
  </s:mergeCells>
  <s:pageMargins left="0.75" right="0.75" top="1" bottom="1" header="0.5" footer="0.5"/>
  <s:tableParts count="1">
    <s:tablePart r:id="rId1"/>
  </s:tableParts>
</s:worksheet>
</file>

<file path=xl/worksheets/sheet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128" customWidth="1" min="1" max="1"/>
    <col width="54" customWidth="1" min="7" max="7"/>
    <col width="89" customWidth="1" min="8" max="8"/>
  </cols>
  <sheetData>
    <row r="1">
      <c r="A1" s="19"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9" t="inlineStr">
        <is>
          <t>@app.cell
def _():
    import boardflare as bf
    import marimo as mo
    import numpy as np
    import pandas as pd
    from scipy import stats
    return bf, mo, np, pd, stats
# BEGIN GENERATED ENGINE (do not edit; run sync_engine.py)
@app.cell(hide_code=True)
def _(np, stats):
    # Generated from engine/doe.py; edit the source, not this cell.
    #
    # Shared statistics core: two-level factorial and regular fractional factorial designs.
    #
    # Formulas:
    #   Runs in standard (Yates) order: factor A alternates fastest (-1, +1, -1, ...), then B, then C, etc.
    #   Effect: mean(y[contrast &gt; 0]) - mean(y[contrast &lt; 0]); coef = effect / 2.
    #   Sum of squares: SS = n_factorial * coef**2; pct = (SS / SS_total) * 100.
    #   Pure error:
    #     Replicates: SS = sum((y - mean_group)**2), df = n_factorial - n_unique_settings.
    #     Centre points: SS = sum((y_c - mean_c)**2), df = n_center - 1.
    #     Pooled: SS_error = SS_rep + SS_center, df_error = df_rep + df_center.
    #     Model residual: SS_error = max(0, SS_total - SS_model), df_error = n_factorial - 1 - n_terms.
    #   SE of effect: se_effect = 2 * sqrt(ms_error / n_factorial); t = effect / se_effect.
    #   Curvature test: curvature = mean(y_factorial) - mean(y_center);
    #     SS_curvature = n_f * n_c * curvature**2 / (n_f + n_c), df = 1; F = SS_curvature / MS_center.
    #   Lenth PSE: s0 = 1.5 * median(|effects|); PSE = 1.5 * median(|effects| &lt; 2.5 * s0).
    #     ME = t(1-alpha/2, df=m/3) * PSE; SME = t((1+(1-alpha)**(1/m))/2, df=m/3) * PSE.
    #   Plotting points: Normal p_i = (i - 0.5) / m; Half-normal p_i = 0.5 + 0.5 * (i - 0.5) / m.
    #
    # Validation sources:
    #   Box, Hunter &amp; Hunter (2nd ed., p. 177) pilot plant 2^3 factorial design.
    #   NIST/SEMATECH e-Handbook §5.5.9 Box and Bisgaard defective springs 2^3 design.
    #   NIST/SEMATECH e-Handbook §5.3.3.4.1 &amp; §5.3.3.4.3 2^(3-1) fractional factorial.
    #   NIST/SEMATECH e-Handbook §5.3.3.4.4 2^(8-3) defining relation and resolution IV.
    import itertools as _itertools
    import math as _math
    from dataclasses import dataclass as _dataclass
    from typing import Any as _Any, Dict as _Dict, List as _List, Optional as _Optional, Sequence as _Sequence, Tuple as _Tuple, Union as _Union
    _LETTERS = "ABCDEFGH"
    _ROMAN = {1: "I", 2: "II", 3: "III", 4: "IV", 5: "V", 6: "VI", 7: "VII", 8: "VIII"}
    @_dataclass(frozen=True)
    class FactorialDesign:
        names: _Tuple[str, ...]  # Factor letters ('A', 'B', ...)
        matrix: np.ndarray  # Design matrix (-1, +1, 0)
        n_base: int  # Base runs 2**(k-p)
        p: int  # Number of generators
        generators: _Tuple[str, ...]  # Generator equations
        is_center: np.ndarray  # True for centre-point runs
    @_dataclass(frozen=True)
    class FactorialAnalysis:
        terms: _Tuple[str, ...]  # Model terms evaluated (e.g. 'A', 'AB')
        effect: np.ndarray  # Estimated effect for each term (mean(+1) - mean(-1))
        coef: np.ndarray  # Regression coefficient (effect / 2)
        intercept: float  # Grand mean of factorial runs
        ss: np.ndarray  # Sum of squares (n_factorial * coef**2)
        pct_contribution: np.ndarray  # Percentage of total corrected SS explained
        error_source: str  # 'replicates', 'centre points', 'pooled', 'model residual', 'none'
        ms_error: _Optional[float]  # Mean square error, or None if unestimated
        df_error: _Optional[int]  # Error degrees of freedom, or None
        se_effect: _Optional[np.ndarray]  # Standard error of effect (2*sqrt(ms_error/n_f))
        t_value: _Optional[np.ndarray]  # t-statistic for each effect, or None
        p_value: _Optional[np.ndarray]  # Two-sided p-value for each effect, or None
        effect_lower: _Optional[np.ndarray]  # Lower confidence limit, or None
        effect_upper: _Optional[np.ndarray]  # Upper confidence limit, or None
        ss_model: float  # Model sum of squares
        df_model: int  # Model degrees of freedom
        ss_error: _Optional[float]  # Error sum of squares, or None
        f_model: _Optional[float]  # Model F-statistic, or None
        p_model: _Optional[float]  # Model p-value, or None
        r_squared: float  # Model R-squared
        curvature: _Optional[float]  # Curvature (mean(fact) - mean(center)), or None
        ss_curvature: _Optional[float]  # Curvature sum of squares, or None
        f_curvature: _Optional[float]  # Curvature F-statistic, or None
        p_curvature: _Optional[float]  # Curvature p-value, or None
    @_dataclass(frozen=True)
    class PlotPoints:
        labels: _Tuple[str, ...]  # Sorted effect term labels
        values: np.ndarray  # Sorted effect values (or absolute values for half-normal)
        quantiles: np.ndarray  # Theoretical normal or half-normal quantiles
    def _parse_generators(k: int, generators: _Sequence[str]) -&gt; _List[_Tuple[str, int, str]]:
        p = len(generators)
        if p == 0:
            return []
        if k - p &lt; 2:
            raise ValueError(f"argument 'generators': k - p must be at least 2, got k={k}, p={p}")
        parsed: _List[_Tuple[str, int, str]] = []
        base_k = k - p
        for idx, gen in enumerate(generators):
            if not isinstance(gen, str):
                raise ValueError(f"argument 'generators': generator entry must be a string, got {type(gen).__name__}")
            if "=" not in gen:
                raise ValueError(f"argument 'generators': generator missing '=' in '{gen}'")
            parts = gen.split("=")
            if len(parts) != 2:
                raise ValueError(f"argument 'generators': invalid generator format '{gen}'")
            lhs, rhs = parts[0].strip().upper(), parts[1].strip().upper()
            expected = _LETTERS[base_k + idx]
            if lhs != expected:
                raise ValueError(f"argument 'generators': generator {idx + 1} must define factor '{expected}', got '{lhs}'")
            sign = -1 if rhs.startswith("-") else 1
            rhs = rhs.lstrip("-+")
            if not rhs:
                raise ValueError(f"argument 'generators': empty RHS in '{gen}'")
            allowed = _LETTERS[: base_k + idx]
            for char in rhs:
                if char not in _LETTERS[:k]:
                    raise ValueError(f"argument 'generators': unknown factor letter '{char}' in '{gen}'")
                if char not in allowed:
                    raise ValueError(f"argument 'generators': factor '{char}' in '{gen}' must be an earlier letter")
            if len(set(rhs)) != len(rhs):
                raise ValueError(f"argument 'generators': repeated letters in '{gen}'")
            parsed.append((lhs, sign, rhs))
        return parsed
    def factorial_design(
        k: int,
        generators: _Sequence[str] = (),
        replicates: int = 1,
        center_points: int = 0,
    ) -&gt; FactorialDesign:
        """Generate a two-level full or fractional factorial design matrix in standard Yates order."""
        if not isinstance(k, int) or k &lt; 2 or k &gt; 8:
            raise ValueError(f"argument 'k' must be an integer between 2 and 8, got {k}")
        if not isinstance(replicates, int) or replicates &lt; 1:
            raise ValueError(f"argument 'replicates' must be an integer &gt;= 1, got {replicates}")
        if not isinstance(center_points, int) or center_points &lt; 0:
            raise ValueError(f"argument 'center_points' must be an integer &gt;= 0, got {center_points}")
        parsed = _parse_generators(k, generators)
        p = len(parsed)
        base_k = k - p
        n_base = 2**base_k
        cols = [np.where((np.arange(n_base) &gt;&gt; j) &amp; 1, 1.0, -1.0) for j in range(base_k)]
        for lhs, sign, rhs in parsed:
            col = np.full(n_base, float(sign), dtype=float)
            for char in rhs:
                col *= cols[ord(char) - ord("A")]
            cols.append(col)
        base_mat = np.column_stack(cols)
        matrix = np.tile(base_mat, (replicates, 1)) if replicates &gt; 1 else base_mat
        if center_points &gt; 0:
            matrix = np.vstack([matrix, np.zeros((center_points, k), dtype=float)])
        is_center = np.zeros(len(matrix), dtype=bool)
        if center_points &gt; 0:
            is_center[-center_points:] = True
        return FactorialDesign(tuple(_LETTERS[:k]), matrix, n_base, p, tuple(generators), is_center)
    def defining_relation(k: int, generators: _Sequence[str]) -&gt; _List[str]:
        """Compute the defining relation words (generator words and all products) sorted alphabetically."""
        if not isinstance(k, int) or k &lt; 2 or k &gt; 8:
            raise ValueError(f"argument 'k' must be an integer between 2 and 8, got {k}")
        parsed = _parse_generators(k, generators)
        p = len(parsed)
        if p == 0:
            return []
        gen_words = [(s, set(rhs) | {lhs}) for lhs, s, rhs in parsed]
        words: _List[str] = []
        for sz in range(1, p + 1):
            for combo in _itertools.combinations(range(p), sz):
                prod_sign, prod_set = 1, set()
                for g_idx in combo:
                    s, l_set = gen_words[g_idx]
                    prod_sign *= s
                    prod_set ^= l_set
                w = "".join(sorted(prod_set))
                words.append(f"-{w}" if prod_sign == -1 else w)
        return sorted(words)
    def resolution(k: int, generators: _Sequence[str]) -&gt; str:
        """Length of the shortest defining word as a Roman numeral string, or 'full' for full factorial."""
        if not isinstance(k, int) or k &lt; 2 or k &gt; 8:
            raise ValueError(f"argument 'k' must be an integer between 2 and 8, got {k}")
        words = defining_relation(k, generators)
        if not words:
            return "full"
        min_len = min(len(w.lstrip("-+")) for w in words)
        return _ROMAN.get(min_len, str(min_len))
    def alias_structure(k: int, generators: _Sequence[str], max_order: int = 2) -&gt; _Dict[str, _List[str]]:
        """Determine aliased terms up to max_order+1 letters for all model terms up to max_order."""
        if not isinstance(k, int) or k &lt; 2 or k &gt; 8:
            raise ValueError(f"argument 'k' must be an integer between 2 and 8, got {k}")
        if not isinstance(max_order, int) or max_order &lt; 1 or max_order &gt; k:
            raise ValueError(f"argument 'max_order' must be between 1 and {k}, got {max_order}")
        words = defining_relation(k, generators)
        terms = model_terms(k, max_order)
        aliases: _Dict[str, _List[str]] = {}
        for term in terms:
            t_set = set(term)
            t_aliases = []
            for w in words:
                w_sign = -1 if w.startswith("-") else 1
                diff = t_set ^ set(w.lstrip("-+"))
                if 1 &lt;= len(diff) &lt;= max_order + 1:
                    d_str = "".join(sorted(diff))
                    t_aliases.append(f"-{d_str}" if w_sign == -1 else d_str)
            aliases[term] = sorted(t_aliases)
        return aliases
    def model_terms(k: int, max_order: int) -&gt; _Tuple[str, ...]:
        """All terms up to max_order (1=main effects, 2=plus 2FIs, ...), ordered by order then letters."""
        if not isinstance(k, int) or k &lt; 2 or k &gt; 8:
            raise ValueError(f"argument 'k' must be an integer between 2 and 8, got {k}")
        if not isinstance(max_order, int) or max_order &lt; 1 or max_order &gt; k:
            raise ValueError(f"argument 'max_order' must be between 1 and {k}, got {max_order}")
        return tuple("".join(c) for o in range(1, max_order + 1) for c in _itertools.combinations(_LETTERS[:k], o))
    def analyze_factorial(
        matrix: _Sequence[_Sequence[float]],
        y: _Sequence[float],
        k: int,
        generators: _Sequence[str] = (),
        max_order: int = 2,
        center_y: _Optional[_Sequence[float]] = None,
        conf_level: float = 0.95,
    ) -&gt; FactorialAnalysis:
        """Analyze a two-level orthogonal factorial or fractional design."""
        if not isinstance(k, int) or k &lt; 2 or k &gt; 8:
            raise ValueError(f"argument 'k' must be an integer between 2 and 8, got {k}")
        if not isinstance(max_order, int) or max_order &lt; 1 or max_order &gt; k:
            raise ValueError(f"argument 'max_order' must be between 1 and {k}, got {max_order}")
        if not (0.0 &lt; conf_level &lt; 1.0):
            raise ValueError(f"argument 'conf_level' must be between 0 and 1, got {conf_level}")
        try:
            mat = np.asarray(matrix, dtype=float)
        except (ValueError, TypeError) as e:
            raise ValueError(f"argument 'matrix' must be numeric: {e}") from None
        if mat.ndim != 2:
            raise ValueError(f"argument 'matrix' must be a 2D array, got {mat.ndim}D")
        if mat.shape[1] != k:
            raise ValueError(f"argument 'matrix' must have {k} columns, got {mat.shape[1]}")
        if not np.all(np.isfinite(mat)):
            raise ValueError("argument 'matrix' must contain finite values")
        if not np.all(np.isin(mat, [-1.0, 0.0, 1.0])):
            raise ValueError("argument 'matrix' must contain two-level coded factors (-1, +1 or 0 for centre points)")
        try:
            y_arr = np.asarray(y, dtype=float)
        except (ValueError, TypeError) as e:
            raise ValueError(f"argument 'y' must be numeric: {e}") from None
        if y_arr.ndim != 1:
            raise ValueError(f"argument 'y' must be a 1D array, got {y_arr.ndim}D")
        if len(mat) != len(y_arr):
            raise ValueError(f"argument 'matrix' rows ({len(mat)}) must match 'y' length ({len(y_arr)})")
        if not np.all(np.isfinite(y_arr)):
            raise ValueError("argument 'y' must contain finite values")
        is_center_row = np.all(np.abs(mat) &lt; 1e-9, axis=1)
        fact_mask = ~is_center_row
        n_f = int(np.sum(fact_mask))
        if n_f == 0:
            raise ValueError("argument 'matrix' must contain factorial runs")
        mat_fact = mat[fact_mask]
        y_fact = y_arr[fact_mask]
        terms = model_terms(k, max_order)
        m = len(terms)
        contrast_cols = [np.prod(mat_fact[:, [ord(c) - 65 for c in t]], axis=1) for t in terms]
        for i, (t_i, c_i) in enumerate(zip(terms, contrast_cols)):
            col_sum = float(np.sum(c_i))
            if abs(col_sum) &gt; 1e-9 * n_f:
                raise ValueError(f"argument 'matrix': term '{t_i}' is not balanced (sum = {col_sum})")
            for j in range(i + 1, m):
                dot = float(np.dot(c_i, contrast_cols[j]))
                if abs(dot) &gt; 1e-9 * n_f:
                    raise ValueError(f"argument 'matrix': requested terms '{t_i}' and '{terms[j]}' are aliased/collinear")
        intercept = float(np.mean(y_fact))
        ss_total = float(np.sum((y_fact - intercept) ** 2))
        effects = np.array([float(np.mean(y_fact[c &gt; 0]) - np.mean(y_fact[c &lt; 0])) for c in contrast_cols], dtype=float)
        coefs = effects / 2.0
        ss_terms = n_f * (coefs**2)
        pct_contrib = (ss_terms / ss_total * 100.0) if ss_total &gt; 0 else np.zeros(m, dtype=float)
        center_arr: _Optional[np.ndarray] = None
        if center_y is not None:
            try:
                center_arr = np.asarray(center_y, dtype=float)
            except (ValueError, TypeError) as e:
                raise ValueError(f"argument 'center_y' must be numeric: {e}") from None
            if center_arr.ndim != 1 or not np.all(np.isfinite(center_arr)):
                raise ValueError("argument 'center_y' must be a 1D array of finite values")
        elif np.any(is_center_row):
            center_arr = y_arr[is_center_row]
        unique_rows, inv, counts = np.unique(mat_fact, axis=0, return_inverse=True, return_counts=True)
        ss_rep = float(sum(np.sum((y_fact[inv == u] - np.mean(y_fact[inv == u])) ** 2) for u, cnt in enumerate(counts) if cnt &gt; 1))
        df_rep = int(sum(cnt - 1 for cnt in counts if cnt &gt; 1))
        ss_center = 0.0
        df_center = 0
        n_c = 0
        if center_arr is not None:
            n_c = len(center_arr)
            if n_c &gt;= 2:
                ss_center = float(np.sum((center_arr - np.mean(center_arr)) ** 2))
                df_center = n_c - 1
        if df_rep &gt; 0 and df_center &gt; 0:
            error_source, ss_err, df_err = "pooled", ss_rep + ss_center, df_rep + df_center
        elif df_rep &gt; 0:
            error_source, ss_err, df_err = "replicates", ss_rep, df_rep
        elif df_center &gt; 0:
            error_source, ss_err, df_err = "centre points", ss_center, df_center
        else:
            df_res = n_f - 1 - m
            if df_res &gt; 0:
                error_source, ss_err, df_err = "model residual", max(0.0, ss_total - float(np.sum(ss_terms))), df_res
            else:
                error_source, ss_err, df_err = "none", None, None
        ms_err = (ss_err / df_err) if (ss_err is not None and df_err is not None and df_err &gt; 0) else None
        ss_model = float(np.sum(ss_terms))
        df_model = m
        r_squared = (ss_model / ss_total) if ss_total &gt; 0 else 0.0
        se_effect_arr = t_val = p_val = eff_lower = eff_upper = f_model = p_model = None
        if ms_err is not None and df_err is not None:
            se_eff = float(2.0 * _math.sqrt(ms_err / n_f))
            se_effect_arr = np.full(m, se_eff, dtype=float)
            t_val = effects / se_effect_arr
            p_val = 2.0 * stats.t.sf(np.abs(t_val), df_err)
            t_crit = float(stats.t.ppf(1.0 - (1.0 - conf_level) / 2.0, df_err))
            eff_lower, eff_upper = effects - t_crit * se_effect_arr, effects + t_crit * se_effect_arr
            ms_model = ss_model / df_model if df_model &gt; 0 else 0.0
            f_model = (ms_model / ms_err) if ms_err &gt; 0 else (0.0 if ms_model == 0 else float("inf"))
            p_model = float(stats.f.sf(f_model, df_model, df_err)) if (df_model &gt; 0 and ms_err &gt; 0) else None
        curv = ss_curv = f_curv = p_curv = None
        if center_arr is not None and n_c &gt;= 1:
            curv = float(np.mean(y_fact) - np.mean(center_arr))
            ss_curv = float(n_f * n_c * (curv**2) / (n_f + n_c))
            if df_center &gt; 0:
                ms_c = ss_center / df_center
                f_curv = float(ss_curv / ms_c) if ms_c &gt; 0 else float("nan")
                p_curv = float(stats.f.sf(f_curv, 1, df_center)) if ms_c &gt; 0 else float("nan")
        return FactorialAnalysis(
            terms, effects, coefs, intercept, ss_terms, pct_contrib, error_source,
            ms_err, df_err, se_effect_arr, t_val, p_val, eff_lower, eff_upper,
            ss_model, df_model, ss_err, f_model, p_model, r_squared,
            curv, ss_curv, f_curv, p_curv,
        )
    def lenth_pse(effects: _Sequence[float]) -&gt; float:
        """Lenth's pseudo standard error: s0 = 1.5 * median(|effects|); PSE = 1.5 * median(|effects| &lt; 2.5*s0)."""
        try:
            eff = np.asarray(effects, dtype=float)
        except (ValueError, TypeError) as e:
            raise ValueError(f"argument 'effects' must be numeric: {e}") from None
        if eff.ndim != 1 or len(eff) == 0:
            raise ValueError("argument 'effects' must be a non-empty 1D sequence of numbers")
        if not np.all(np.isfinite(eff)):
            raise ValueError("argument 'effects' must contain finite values")
        abs_eff = np.abs(eff)
        s0 = 1.5 * float(np.median(abs_eff))
        filtered = abs_eff[abs_eff &lt; 2.5 * s0]
        return s0 if len(filtered) == 0 else 1.5 * float(np.median(filtered))
    def lenth_margins(effects: _Sequence[float], alpha: float = 0.05) -&gt; _Tuple[float, float, float, float]:
        """Return (pse, df, me, sme) for Lenth margins of error at alpha."""
        if not (0.0 &lt; alpha &lt; 1.0):
            raise ValueError(f"argument 'alpha' must be between 0 and 1, got {alpha}")
        pse = lenth_pse(effects)
        df = len(effects) / 3.0
        me = float(stats.t.ppf(1.0 - alpha / 2.0, df) * pse)
        sme = float(stats.t.ppf((1.0 + (1.0 - alpha) ** (1.0 / len(effects))) / 2.0, df) * pse)
        return (pse, df, me, sme)
    def lenth_t_ratios(effects: _Sequence[float]) -&gt; np.ndarray:
        """t-ratios for effects relative to Lenth PSE: effect / PSE."""
        eff = np.asarray(effects, dtype=float)
        pse = lenth_pse(eff)
        if pse == 0.0:
            res = np.zeros_like(eff)
            nz = eff != 0.0
            res[nz] = np.sign(eff[nz]) * float("inf")
            return res
        return eff / pse
    def _plot_points(
        effects: _Union[_Sequence[float], _Dict[str, float], FactorialAnalysis],
        half: bool,
    ) -&gt; PlotPoints:
        if isinstance(effects, dict):
            labels, values = tuple(effects.keys()), np.asarray(list(effects.values()), dtype=float)
        elif hasattr(effects, "terms") and hasattr(effects, "effect"):
            labels, values = tuple(effects.terms), np.asarray(effects.effect, dtype=float)
        else:
            values = np.asarray(effects, dtype=float)
            labels = tuple(str(i) for i in range(1, len(values) + 1))
        if values.ndim != 1 or len(values) == 0:
            raise ValueError("argument 'effects' must be a non-empty sequence")
        if not np.all(np.isfinite(values)):
            raise ValueError("argument 'effects' must contain finite values")
        m = len(values)
        vals = np.abs(values) if half else values
        order = np.argsort(vals)
        i_arr = np.arange(1, m + 1, dtype=float)
        p = 0.5 + 0.5 * (i_arr - 0.5) / m if half else (i_arr - 0.5) / m
        return PlotPoints(tuple(labels[i] for i in order), vals[order], stats.norm.ppf(p))
    def normal_plot_points(effects: _Union[_Sequence[float], _Dict[str, float], FactorialAnalysis]) -&gt; PlotPoints:
        """Normal-probability plotting positions for sorted effects."""
        return _plot_points(effects, half=False)
    def half_normal_plot_points(effects: _Union[_Sequence[float], _Dict[str, float], FactorialAnalysis]) -&gt; PlotPoints:
        """Half-normal plotting positions for sorted absolute effects."""
        return _plot_points(effects, half=True)
    def predict(analysis: FactorialAnalysis, point: _Dict[str, float]) -&gt; float:
        """Predict response at coded factor settings point = {factor: coded_level} using the fitted model."""
        if not isinstance(analysis, FactorialAnalysis):
            raise ValueError(f"argument 'analysis' must be a FactorialAnalysis record, got {type(analysis).__name__}")
        if not isinstance(point, dict):
            raise ValueError(f"argument 'point' must be a dict, got {type(point).__name__}")
        pred = float(analysis.intercept)
        for term, cf in zip(analysis.terms, analysis.coef):
            term_val = 1.0
            for char in term:
                term_val *= float(point.get(char, 0.0))
            pred += float(cf) * term_val
        return float(pred)
    def _validate_mat_y(
        matrix: _Sequence[_Sequence[float]],
        y: _Sequence[float],
        k: int,
    ) -&gt; _Tuple[np.ndarray, np.ndarray]:
        try:
            mat = np.asarray(matrix, dtype=float)
            y_arr = np.asarray(y, dtype=float)
        except (ValueError, TypeError) as e:
            raise ValueError(f"arguments must be numeric: {e}") from None
        if mat.ndim != 2 or mat.shape[1] != k:
            raise ValueError(f"argument 'matrix' must be a 2D array with {k} columns")
        if not np.all(np.isfinite(mat)):
            raise ValueError("argument 'matrix' must contain finite values")
        if y_arr.ndim != 1 or len(mat) != len(y_arr):
            raise ValueError(f"argument 'y' must have length matching matrix rows ({len(mat)})")
        if not np.all(np.isfinite(y_arr)):
            raise ValueError("argument 'y' must contain finite values")
        return mat, y_arr
    def main_effect_means(
        matrix: _Sequence[_Sequence[float]],
        y: _Sequence[float],
        k: int,
    ) -&gt; _Dict[str, _Tuple[float, float]]:
        """Return for each factor letter the mean response at level -1 and level +1 as a tuple (mean_-1, mean_+1)."""
        if not isinstance(k, int) or k &lt; 2 or k &gt; 8:
            raise ValueError(f"argument 'k' must be an integer between 2 and 8, got {k}")
        mat, y_arr = _validate_mat_y(matrix, y, k)
        return {_LETTERS[j]: (float(np.mean(y_arr[mat[:, j] &lt; 0])), float(np.mean(y_arr[mat[:, j] &gt; 0]))) for j in range(k)}
    def interaction_means(
        matrix: _Sequence[_Sequence[float]],
        y: _Sequence[float],
        k: int,
        a: _Union[str, int],
        b: _Union[str, int],
    ) -&gt; _Dict[_Tuple[int, int], float]:
        """Four cell means for factors a and b averaged over all other factors, indexed by (level_a, level_b)."""
        if not isinstance(k, int) or k &lt; 2 or k &gt; 8:
            raise ValueError(f"argument 'k' must be an integer between 2 and 8, got {k}")
        mat, y_arr = _validate_mat_y(matrix, y, k)
        def _resolve(factor_arg: _Union[str, int], arg_name: str) -&gt; int:
            if isinstance(factor_arg, str):
                f_clean = factor_arg.strip().upper()
                if len(f_clean) != 1 or f_clean not in _LETTERS[:k]:
                    raise ValueError(
                        f"argument '{arg_name}' must be a factor letter in '{_LETTERS[:k]}', got '{factor_arg}'"
                    )
                return ord(f_clean) - 65
            if isinstance(factor_arg, int):
                if not (0 &lt;= factor_arg &lt; k):
                    raise ValueError(f"argument '{arg_name}' must be an index in 0..{k-1}, got {factor_arg}")
                return factor_arg
            raise ValueError(f"argument '{arg_name}' must be a factor letter or index, got {type(factor_arg).__name__}")
        idx_a, idx_b = _resolve(a, "a"), _resolve(b, "b")
        if idx_a == idx_b:
            raise ValueError("arguments 'a' and 'b' must refer to different factors")
        col_a, col_b = mat[:, idx_a], mat[:, idx_b]
        res: _Dict[_Tuple[int, int], float] = {}
        for la in (-1, 1):
            for lb in (-1, 1):
                mask = (col_a == la) &amp; (col_b == lb)
                if not np.any(mask):
                    raise ValueError(f"no observations for cell ({la}, {lb}) between factors {idx_a} and {idx_b}")
                res[(la, lb)] = float(np.mean(y_arr[mask]))
        return res
    def to_coded(value: _Union[float, np.ndarray], low: float, high: float) -&gt; _Union[float, np.ndarray]:
        """Convert natural unit values to coded levels (-1 at low, +1 at high)."""
        if high == low:
            raise ValueError(f"argument 'high' and 'low' must not be equal, got {high}")
        return (value - (high + low) / 2.0) / ((high - low) / 2.0)
    def from_coded(coded: _Union[float, np.ndarray], low: float, high: float) -&gt; _Union[float, np.ndarray]:
        """Convert coded levels (-1, +1) back to natural units."""
        if high == low:
            raise ValueError(f"argument 'high' and 'low' must not be equal, got {high}")
        return (high + low) / 2.0 + coded * ((high - low) / 2.0)
    def randomized_order(n_runs: int, seed: int) -&gt; np.ndarray:
        """Return a reproducible permutation of range(n_runs) using default_rng(seed)."""
        if not isinstance(n_runs, int) or n_runs &lt; 0:
            raise ValueError(f"argument 'n_runs' must be an integer &gt;= 0, got {n_runs}")
        if not isinstance(seed, int) or seed &lt; 0:
            raise ValueError(f"argument 'seed' must be an integer &gt;= 0, got {seed}")
        rng = np.random.default_rng(seed)
        return rng.permutation(n_runs)
    return (FactorialAnalysis, FactorialDesign, PlotPoints, alias_structure, analyze_factorial, defining_relation, factorial_design, from_coded, half_normal_plot_points, interaction_means, lenth_margins, lenth_pse, lenth_t_ratios, main_effect_means, model_terms, normal_plot_points, predict, randomized_order, resolution, to_coded,)
# END GENERATED ENGINE</t>
        </is>
      </c>
      <c r="G3" t="inlineStr">
        <is>
          <t>Revision</t>
        </is>
      </c>
      <c r="H3" t="n">
        <v>1</v>
      </c>
    </row>
    <row r="4">
      <c r="A4" s="19" t="inlineStr">
        <is>
          <t>@app.cell
def _():
    # --- Edit these rules ---
    LETTERS = "ABCDEFGH"
    MIN_FACTORS = 2
    MAX_FACTORS = 8
    MAX_RUNS = 64
    MAX_REPLICATES = 10
    MAX_CENTER = 20
    LENTH_ALPHA = 0.05
    return (LENTH_ALPHA, LETTERS, MAX_CENTER, MAX_FACTORS, MAX_REPLICATES, MAX_RUNS, MIN_FACTORS)</t>
        </is>
      </c>
      <c r="G4" t="inlineStr">
        <is>
          <t>Startup mode</t>
        </is>
      </c>
      <c r="H4" s="19" t="inlineStr">
        <is>
          <t>run</t>
        </is>
      </c>
    </row>
    <row r="5">
      <c r="A5" s="19" t="inlineStr">
        <is>
          <t>@app.cell(hide_code=True)
def _(bf):
    inputs = bf.inputs(
        factors=bf.ref("Design!A4:F12", headers=True),
        settings_data=bf.ref("Design!H4:I9", headers=True),
        responses=bf.ref("Run Sheet!U5:V69", headers=True),
        overflow="Run Sheet!U70",
    )
    inputs
    return (inputs,)</t>
        </is>
      </c>
      <c r="G5" t="inlineStr">
        <is>
          <t>Format version</t>
        </is>
      </c>
      <c r="H5" s="19" t="inlineStr">
        <is>
          <t>2</t>
        </is>
      </c>
    </row>
    <row r="6">
      <c r="A6" s="19" t="inlineStr">
        <is>
          <t>@app.cell(hide_code=True)
def _(
    LETTERS,
    MAX_CENTER,
    MAX_FACTORS,
    MAX_REPLICATES,
    MAX_RUNS,
    MIN_FACTORS,
    alias_structure,
    defining_relation,
    factorial_design,
    inputs,
    model_terms,
    np,
    randomized_order,
    resolution,
):
    import re as _re
    def _present(v):
        if v is None:
            return False
        if isinstance(v, float) and np.isnan(v):
            return False
        return str(v).strip() not in ("", "None", "nan", "NaN")
    def _num(v):
        try:
            x = float(v)
        except (TypeError, ValueError):
            return None
        return x if np.isfinite(x) else None
    def _whole(v, default, lo, hi, cell, label):
        if not _present(v):
            return default
        x = _num(v)
        if x is None or x != int(x) or not (lo &lt;= int(x) &lt;= hi):
            raise ValueError(f"{cell} ({label}) must be a whole number from {lo} to {hi}, got {v!r}")
        return int(x)
    def _parse():
        factor_df = inputs["factors"]
        settings_df = inputs["settings_data"]
        used = []
        names, units, lows, highs, predicts = {}, {}, {}, {}, {}
        gap_seen = False
        for i, letter in enumerate(LETTERS[:MAX_FACTORS]):
            r = 5 + i
            rec = factor_df.iloc[i]
            has_low = _present(rec.iloc[3])
            has_high = _present(rec.iloc[4])
            if not has_low and not has_high:
                gap_seen = True
                continue
            if has_low != has_high:
                raise ValueError(f"Design!D{r}:E{r}: factor {letter} needs both Low and High")
            if gap_seen:
                raise ValueError(
                    f"Design!D{r}: factor {letter} is set but an earlier factor row is blank. "
                    "Fill factors in order A, B, C, ..."
                )
            low = _num(rec.iloc[3])
            high = _num(rec.iloc[4])
            if low is None:
                raise ValueError(f"Design!D{r} (Low for factor {letter}) must be numeric, got {rec.iloc[3]!r}")
            if high is None:
                raise ValueError(f"Design!E{r} (High for factor {letter}) must be numeric, got {rec.iloc[4]!r}")
            if low == high:
                raise ValueError(f"Design!E{r} (High for factor {letter}) must differ from Low")
            if _present(rec.iloc[5]):
                pred = _num(rec.iloc[5])
                if pred is None:
                    raise ValueError(
                        f"Design!F{r} (Predict at for factor {letter}) must be numeric, got {rec.iloc[5]!r}"
                    )
                predicts[letter] = pred
            else:
                predicts[letter] = None
            names[letter] = str(rec.iloc[1]).strip() if _present(rec.iloc[1]) else letter
            units[letter] = str(rec.iloc[2]).strip() if _present(rec.iloc[2]) else ""
            lows[letter] = low
            highs[letter] = high
            used.append(letter)
        k = len(used)
        if k &lt; MIN_FACTORS:
            raise ValueError(
                f"too few factors: {k} set, at least {MIN_FACTORS} needed. "
                f"Set Low and High for factor {LETTERS[k]} in Design!D{5 + k}:E{5 + k}."
            )
        gen_text = settings_df.iloc[0, 1]
        gens = []
        if _present(gen_text):
            for piece in _re.split(r"[;,]", str(gen_text)):
                g = piece.replace(" ", "").strip()
                if not g:
                    continue
                if not _re.fullmatch(r"[A-H]=[-+]?[A-H]+", g):
                    raise ValueError(
                        f"Design!I5 (Generators): {g!r} must look like D=ABC "
                        "(one letter, '=', then letters, optional leading minus)"
                    )
                gens.append(g)
        reps = _whole(settings_df.iloc[1, 1], 1, 1, MAX_REPLICATES, "Design!I6", "Replicates")
        centre = _whole(settings_df.iloc[2, 1], 0, 0, MAX_CENTER, "Design!I7", "Center points")
        seed = _whole(settings_df.iloc[3, 1], 1, 0, 2**31 - 1, "Design!I8", "Random seed")
        conf = 0.95
        if _present(settings_df.iloc[4, 1]):
            conf = _num(settings_df.iloc[4, 1])
            if conf is None or not (0.0 &lt; conf &lt; 1.0):
                raise ValueError(
                    f"Design!I9 (Confidence level) must be between 0 and 1, got {settings_df.iloc[4, 1]!r}"
                )
        try:
            design = factorial_design(k, tuple(gens), replicates=reps, center_points=centre)
        except ValueError as exc:
            where = "Design!I5 (Generators)" if gens else "Design!A4:F12 (factor table)"
            raise ValueError(f"{where}: {exc}") from None
        n_runs = len(design.matrix)
        if n_runs &gt; MAX_RUNS:
            raise ValueError(
                f"The design has {n_runs} runs; the limit is {MAX_RUNS}. "
                "Add generators (Design!I5) or drop factors to cut runs. Replicates and Center points add runs."
            )
        relation = defining_relation(k, tuple(gens))
        res = resolution(k, tuple(gens)) if gens else "full"
        aliases = alias_structure(k, tuple(gens), max_order=2) if gens else {}
        alias_rows = [["Term", "Aliased with"]]
        for term in model_terms(k, 2):
            if gens:
                words = aliases.get(term, [])
                alias_rows.append([term, ", ".join(words) if words else "None"])
            else:
                alias_rows.append([term, "None (full factorial)"])
        design_rows = [
            ["Item", "Value"],
            ["Design", f"2^{k} full factorial" if not gens else f"2^({k}-{len(gens)}) fractional factorial"],
            ["Factors (k)", k],
            ["Base runs 2^(k-p)", int(design.n_base)],
            ["Total runs", n_runs],
            ["Generators", ", ".join(gens) if gens else "None (full factorial)"],
            ["Defining relation", ", ".join(relation) if relation else "None (full factorial)"],
            ["Resolution", res],
            ["Replicates / centre points", f"{reps} / {centre}"],
            ["Random seed", seed],
        ]
        perm = [int(x) for x in randomized_order(n_runs, seed)]
        return {
            "design": design, "used": used, "names": names, "units": units, "low": lows,
            "high": highs, "predict": predicts, "k": k, "gens": gens, "reps": reps,
            "centre": centre, "seed": seed, "conf": conf, "n_runs": n_runs, "perm": perm,
            "design_rows": design_rows, "alias_rows": alias_rows, "res": res,
        }
    try:
        _S = _parse()
        setup_error = None
    except ValueError as exc:
        _S = None
        setup_error = str(exc)
    design = _S["design"] if _S else None
    used_factors = _S["used"] if _S else []
    factor_names = _S["names"] if _S else {}
    factor_units = _S["units"] if _S else {}
    factor_low = _S["low"] if _S else {}
    factor_high = _S["high"] if _S else {}
    factor_predict = _S["predict"] if _S else {}
    k = _S["k"] if _S else 0
    gens = _S["gens"] if _S else []
    replicates = _S["reps"] if _S else 0
    centre_points = _S["centre"] if _S else 0
    seed = _S["seed"] if _S else 0
    conf_level = _S["conf"] if _S else 0.95
    n_runs = _S["n_runs"] if _S else 0
    run_perm = _S["perm"] if _S else []
    design_rows = _S["design_rows"] if _S else [["Item", "Value"]]
    alias_rows = _S["alias_rows"] if _S else [["Term", "Aliased with"]]
    resolution_text = _S["res"] if _S else "full"
    return (
        alias_rows,
        centre_points,
        conf_level,
        design,
        design_rows,
        factor_high,
        factor_low,
        factor_names,
        factor_predict,
        factor_units,
        gens,
        k,
        n_runs,
        replicates,
        resolution_text,
        run_perm,
        seed,
        setup_error,
        used_factors,
    )</t>
        </is>
      </c>
      <c r="G6" t="inlineStr">
        <is>
          <t>Saved at</t>
        </is>
      </c>
      <c r="H6" s="19" t="inlineStr">
        <is>
          <t>1970-01-01T00:00:00Z</t>
        </is>
      </c>
    </row>
    <row r="7">
      <c r="A7" s="19" t="inlineStr">
        <is>
          <t>@app.cell(hide_code=True)
def _(inputs, n_runs, np, setup_error):
    def _present(v):
        if v is None:
            return False
        if isinstance(v, float) and np.isnan(v):
            return False
        return str(v).strip() not in ("", "None", "nan", "NaN")
    stray_count = 0
    y_values = None
    input_error = setup_error
    if setup_error is None:
        _resp = inputs["responses"]
        _vals = []
        _missing = []
        _bad = None
        for _s in range(1, len(_resp) + 1):
            _raw = _resp.iloc[_s - 1, 1]
            _filled = _present(_raw)
            if _s &gt; n_runs:
                if _filled:
                    stray_count += 1
                continue
            if not _filled:
                _missing.append(_s)
                _vals.append(None)
                continue
            try:
                _x = float(_raw)
            except (TypeError, ValueError):
                _x = float("nan")
            if not np.isfinite(_x):
                if _bad is None:
                    _bad = (
                        f"Run Sheet!V{5 + _s} (response for standard order {_s}) "
                        f"must be numeric, got {_raw!r}"
                    )
                _vals.append(None)
                continue
            _vals.append(_x)
        if _bad is not None:
            input_error = _bad
        elif _missing:
            _cells = ", ".join(f"Run Sheet!V{5 + s}" for s in _missing[:6])
            _more = " and more" if len(_missing) &gt; 6 else ""
            input_error = (
                f"Missing {len(_missing)} response(s): {_cells}{_more}. "
                "Enter a Response for every run in Run Sheet column V."
            )
        else:
            y_values = _vals
    return input_error, stray_count, y_values</t>
        </is>
      </c>
      <c r="G7" t="inlineStr">
        <is>
          <t>Source SHA-256</t>
        </is>
      </c>
      <c r="H7" s="19" t="inlineStr">
        <is>
          <t>bf7ac301960f30977e0b53ea11abafe12a88a1395829a767cab7357b1923cee7</t>
        </is>
      </c>
    </row>
    <row r="8">
      <c r="A8" s="19" t="inlineStr">
        <is>
          <t>@app.cell(hide_code=True)
def _(
    LENTH_ALPHA,
    analyze_factorial,
    conf_level,
    design,
    factor_high,
    factor_low,
    factor_predict,
    gens,
    input_error,
    k,
    lenth_margins,
    np,
    predict,
    to_coded,
    used_factors,
    y_values,
):
    analysis = None
    analysis_error = None
    lenth_pse_val = None
    lenth_df = None
    lenth_me = None
    lenth_sme = None
    flags = {}
    ss_total = None
    prediction = None
    pred_text = ""
    extrapolated = []
    if input_error is None:
        _y = np.asarray(y_values, dtype=float)
        try:
            analysis = analyze_factorial(
                design.matrix,
                _y,
                k,
                generators=tuple(gens),
                max_order=(1 if gens else k),
                conf_level=conf_level,
            )
        except ValueError as _exc:
            analysis = None
            analysis_error = f"Model could not be fitted: {_exc}"
    status_error = input_error or analysis_error
    if analysis is not None:
        _eff = [float(x) for x in analysis.effect]
        lenth_pse_val, lenth_df, lenth_me, lenth_sme = lenth_margins(_eff, alpha=LENTH_ALPHA)
        _fac = ~np.asarray(design.is_center, dtype=bool)
        _yf = _y[_fac]
        ss_total = float(np.sum((_yf - float(np.mean(_yf))) ** 2))
        _alpha_test = 1.0 - conf_level
        _has_t = analysis.p_value is not None
        for _i, _term in enumerate(analysis.terms):
            _size = abs(_eff[_i])
            if _has_t:
                _p = float(analysis.p_value[_i])
                flags[_term] = f"Active (p &lt; {_alpha_test:.3g})" if _p &lt; _alpha_test else "Not active"
            elif _size &gt; lenth_sme:
                flags[_term] = "Active (beyond SME)"
            elif _size &gt; lenth_me:
                flags[_term] = "Possibly active (beyond ME)"
            else:
                flags[_term] = "Not active"
        _point = {}
        _natural = {}
        for _L in used_factors:
            _lo = factor_low[_L]
            _hi = factor_high[_L]
            _nat = factor_predict[_L] if factor_predict[_L] is not None else (_lo + _hi) / 2.0
            _natural[_L] = _nat
            _point[_L] = float(to_coded(_nat, _lo, _hi))
        prediction = float(predict(analysis, _point))
        extrapolated = [_L for _L in used_factors if abs(_point[_L]) &gt; 1.0 + 1e-9]
        _where = ", ".join(f"{_L} = {_natural[_L]:.6g}" for _L in used_factors)
        pred_text = f"Predicted response {prediction:.6g} at {_where}."
        if extrapolated:
            pred_text += (
                f" Warning: outside the tested range for {', '.join(extrapolated)}; "
                "this is an extrapolation."
            )
    return (
        analysis,
        analysis_error,
        extrapolated,
        flags,
        lenth_me,
        lenth_pse_val,
        lenth_sme,
        pred_text,
        prediction,
        ss_total,
        status_error,
    )</t>
        </is>
      </c>
      <c r="G8" t="inlineStr">
        <is>
          <t>Engine</t>
        </is>
      </c>
      <c r="H8" s="19" t="inlineStr">
        <is>
          <t>python</t>
        </is>
      </c>
    </row>
    <row r="9">
      <c r="A9" s="19" t="inlineStr">
        <is>
          <t>@app.cell(hide_code=True)
def _(
    LETTERS,
    analysis,
    design,
    half_normal_plot_points,
    k,
    lenth_me,
    main_effect_means,
    normal_plot_points,
    np,
    y_values,
):
    chart_header = [
        "Normal x", "Normal y (effect)", "Half-normal x", "Half-normal y (|effect|)",
        "Term (Pareto order)", "Rank", "|Effect| (Pareto)", "ME line x", "ME line y",
        "Factor position", "Mean at -1", "Mean at +1", "Factorial mean",
    ]
    chart_body = [[None] * 13 for _ in range(64)]
    half_pts = None
    normal_pts = None
    main_means = None
    if analysis is not None:
        normal_pts = normal_plot_points(analysis)
        half_pts = half_normal_plot_points(analysis)
        main_means = main_effect_means(design.matrix, np.asarray(y_values, dtype=float), k)
        _m = len(analysis.terms)
        _pareto_terms = list(half_pts.labels)[::-1]
        _pareto_vals = [float(v) for v in half_pts.values][::-1]
        for _i in range(_m):
            _row = chart_body[_i]
            _row[0] = float(normal_pts.quantiles[_i])
            _row[1] = float(normal_pts.values[_i])
            _row[2] = float(half_pts.quantiles[_i])
            _row[3] = float(half_pts.values[_i])
            _row[4] = _pareto_terms[_i]
            _row[5] = _i + 1
            _row[6] = _pareto_vals[_i]
        chart_body[0][7] = 0.5
        chart_body[0][8] = float(lenth_me)
        chart_body[1][7] = _m + 0.5
        chart_body[1][8] = float(lenth_me)
        for _j, _L in enumerate(LETTERS[:k]):
            _row = chart_body[_j]
            _row[9] = _j + 1
            _row[10] = float(main_means[_L][0])
            _row[11] = float(main_means[_L][1])
            _row[12] = float(analysis.intercept)
    chart_data_rows = [chart_header] + chart_body
    return chart_data_rows, half_pts, main_means, normal_pts</t>
        </is>
      </c>
      <c r="G9" t="inlineStr">
        <is>
          <t>Notebook header</t>
        </is>
      </c>
      <c r="H9" s="19" t="inlineStr">
        <is>
          <t>import marimo
__generated_with = "0.23.15"
app = marimo.App(width="medium")
# engine-modules: doe</t>
        </is>
      </c>
    </row>
    <row r="10">
      <c r="A10" s="19" t="inlineStr">
        <is>
          <t>@app.cell(hide_code=True)
def _(
    LENTH_ALPHA,
    analysis,
    centre_points,
    conf_level,
    design,
    factor_high,
    factor_low,
    factor_names,
    factor_units,
    flags,
    from_coded,
    gens,
    k,
    lenth_me,
    lenth_pse_val,
    lenth_sme,
    n_runs,
    np,
    pred_text,
    replicates,
    resolution_text,
    run_perm,
    ss_total,
    stray_count,
    status_error,
    used_factors,
    y_values,
    LETTERS,
    extrapolated,
):
    def _f(x):
        return None if x is None else round(float(x), 6)
    def _g(x):
        return "n/a" if x is None else round(float(x), 6)
    ok = status_error is None and analysis is not None
    alpha_test = 1.0 - conf_level
    run_header = ["Run order", "Standard order", "Point type"]
    run_header += [f"{L} coded" for L in LETTERS]
    for _L in LETTERS:
        if _L in used_factors:
            _label = factor_names[_L] + (f" ({factor_units[_L]})" if factor_units[_L] else "")
            run_header.append(f"{_label} (natural)")
        else:
            run_header.append(f"{_L} natural (unused)")
    run_sheet_rows = [run_header]
    if design is not None:
        for _r, _idx in enumerate(run_perm):
            _coded = [int(round(float(design.matrix[_idx][j]))) if j &lt; k else None for j in range(len(LETTERS))]
            _natural = [
                round(float(from_coded(_coded[j], factor_low[L], factor_high[L])), 6) if j &lt; k else None
                for j, L in enumerate(LETTERS)
            ]
            _point = "Centre point" if bool(design.is_center[_idx]) else "Factorial"
            run_sheet_rows.append([_r + 1, _idx + 1, _point, *_coded, *_natural])
    if not ok:
        reading_rows = [["Item", "Finding"], ["Status", status_error or "No analysis yet."]]
        summary_rows = [["Metric", "Value"]] + [[label, ""] for label in (
            "Runs analysed", "Responses entered", "Factorial mean", "Model terms", "Error source",
            "Error df", "R-squared", "Effect standard error", "Lenth PSE", "Lenth ME", "Lenth SME",
        )]
        anova_rows = [["Source", "DF", "SS", "MS", "F", "p"]]
        tests_rows = [["Test", "Result"]]
        effects_rows = [["Term", "Effect", "Coefficient", "SS", "% contribution", "t value",
                         "p value", "CI lower", "CI upper", "Flag"]]
    else:
        if gens:
            design_text = f"2^({k}-{len(gens)}) fractional factorial, resolution {resolution_text}"
        else:
            design_text = f"2^{k} full factorial"
        active = [f"{t} ({float(e):+.4g})" for t, e in zip(analysis.terms, analysis.effect)
                  if flags[t].startswith(("Active", "Possibly"))]
        _src = analysis.error_source
        if _src == "none":
            err_text = "No error estimate (unreplicated, no centre points). Lenth PSE, ME and SME screen the effects."
        else:
            err_text = f"Error source: {_src} (df = {analysis.df_error}). t, p and confidence limits are shown per effect."
        if analysis.curvature is None:
            curv_text = "No centre points, so curvature is not tested. Add centre points to test it."
        elif analysis.p_curvature is None or analysis.f_curvature is None:
            curv_text = (
                f"Centre-point mean differs from the factorial mean by {float(analysis.curvature):+.4g}. "
                "F and p need at least 2 centre points, so curvature is not tested."
            )
        else:
            _pc = float(analysis.p_curvature)
            curv_text = (
                f"Centre-point mean differs from the factorial mean by {float(analysis.curvature):+.4g} "
                f"(F = {float(analysis.f_curvature):.4g}, p = {_pc:.4g}). "
                + ("Curvature is significant at the chosen level; a two-level model may not fit."
                   if _pc &lt; alpha_test else "No significant curvature at the chosen level.")
            )
        _cav = []
        if gens:
            _cav.append(
                f"Fractional design: effects are aliased (see the Design sheet). "
                "Only main effects are estimated; each one is confounded with the aliases shown."
            )
            if resolution_text == "III":
                _cav.append("Resolution III: main effects are aliased with two-factor interactions.")
        if _src == "none":
            _cav.append("No error estimate: Lenth flags are a screen, not a significance test.")
        if extrapolated:
            _cav.append("Prediction extrapolates beyond the tested range.")
        if stray_count:
            _cav.append(f"{stray_count} response(s) above the design size were ignored.")
        caveat_text = " ".join(_cav) if _cav else "None."
        reading_rows = [
            ["Item", "Finding"],
            ["Design", f"{design_text}; {n_runs} runs, {replicates} replicate(s), {centre_points} centre point(s)."],
            ["Active effects", "; ".join(active) if active else "None flagged."],
            ["Error estimate", err_text],
            ["Curvature", curv_text],
            ["Prediction", pred_text or "No prediction."],
            ["Caveats", caveat_text],
        ]
        _se = analysis.se_effect
        summary_rows = [
            ["Metric", "Value"],
            ["Runs analysed", n_runs],
            ["Responses entered", len(y_values)],
            ["Factorial mean", _f(analysis.intercept)],
            ["Model terms", len(analysis.terms)],
            ["Error source", _src],
            ["Error df", "n/a" if analysis.df_error is None else analysis.df_error],
            ["R-squared", _f(analysis.r_squared)],
            ["Effect standard error", _g(_se[0]) if _se is not None else "n/a"],
            ["Lenth PSE", _f(lenth_pse_val)],
            [f"Lenth ME (alpha {LENTH_ALPHA})", _f(lenth_me)],
            [f"Lenth SME (alpha {LENTH_ALPHA})", _f(lenth_sme)],
        ]
        anova_rows = [["Source", "DF", "SS", "MS", "F", "p"]]
        _n_fac = int(np.sum(~np.asarray(design.is_center, dtype=bool)))
        anova_rows.append([
            "Model", analysis.df_model, _f(analysis.ss_model), _f(analysis.ss_model / analysis.df_model),
            _g(analysis.f_model), _g(analysis.p_model),
        ])
        if analysis.ss_error is not None:
            anova_rows.append([
                "Error", analysis.df_error, _f(analysis.ss_error), _f(analysis.ms_error), "", "",
            ])
        else:
            anova_rows.append(["Error", "n/a", "n/a", "n/a", "", ""])
        anova_rows.append(["Total (factorial runs)", _n_fac - 1, _f(ss_total), "", "", ""])
        tests_rows = [
            ["Test", "Result"],
            ["Curvature (centre vs factorial)", _g(analysis.curvature)],
            ["Curvature F", _g(analysis.f_curvature)],
            ["Curvature p", _g(analysis.p_curvature)],
            ["Model F", _g(analysis.f_model)],
            ["Model p", _g(analysis.p_model)],
            ["Confidence level", conf_level],
            ["Lenth alpha", LENTH_ALPHA],
        ]
        effects_rows = [["Term", "Effect", "Coefficient", "SS", "% contribution", "t value",
                         "p value", "CI lower", "CI upper", "Flag"]]
        for _i, _term in enumerate(analysis.terms):
            effects_rows.append([
                _term,
                _f(analysis.effect[_i]),
                _f(analysis.coef[_i]),
                _f(analysis.ss[_i]),
                _f(analysis.pct_contribution[_i]),
                _f(analysis.t_value[_i]) if analysis.t_value is not None else None,
                _f(analysis.p_value[_i]) if analysis.p_value is not None else None,
                _f(analysis.effect_lower[_i]) if analysis.effect_lower is not None else None,
                _f(analysis.effect_upper[_i]) if analysis.effect_upper is not None else None,
                flags[_term],
            ])
    return (
        anova_rows, effects_rows, reading_rows, run_sheet_rows,
        summary_rows, tests_rows,
    )</t>
        </is>
      </c>
      <c r="G10" t="inlineStr">
        <is>
          <t>Template ID</t>
        </is>
      </c>
      <c r="H10" s="19" t="inlineStr">
        <is>
          <t>doe</t>
        </is>
      </c>
    </row>
    <row r="11">
      <c r="A11" s="19" t="inlineStr">
        <is>
          <t>@app.cell(hide_code=True)
def _(
    LENTH_ALPHA,
    alias_structure,
    analysis,
    analyze_factorial,
    centre_points,
    defining_relation,
    factor_high,
    factor_low,
    factorial_design,
    from_coded,
    gens,
    k,
    lenth_me,
    lenth_pse_val,
    lenth_sme,
    predict,
    randomized_order,
    replicates,
    resolution,
    status_error,
    to_coded,
    y_values,
):
    _pilot_y = [60.0, 72.0, 54.0, 68.0, 52.0, 83.0, 45.0, 80.0]
    pilot_live = (
        status_error is None
        and analysis is not None
        and k == 3
        and all(factor_low[_L] == -1.0 and factor_high[_L] == 1.0 for _L in "ABC")
        and not gens
        and replicates == 1
        and centre_points == 0
        and [float(v) for v in y_values] == _pilot_y
    )
    _live = {}
    if pilot_live:
        _eff = dict(zip(analysis.terms, [float(x) for x in analysis.effect]))
        _live = {
            "mean": float(analysis.intercept),
            "A": _eff["A"], "B": _eff["B"], "C": _eff["C"], "AB": _eff["AB"],
            "AC": _eff["AC"], "BC": _eff["BC"], "ABC": _eff["ABC"],
            "pse": float(lenth_pse_val), "me": float(lenth_me), "sme": float(lenth_sme),
        }
    _dsp = analyze_factorial(factorial_design(3).matrix, [67, 79, 61, 75, 59, 90, 52, 87], 3, max_order=3)
    _dsp_eff = dict(zip(_dsp.terms, [float(x) for x in _dsp.effect]))
    _nist_full = analyze_factorial(factorial_design(3).matrix, [33, 63, 41, 57, 57, 51, 59, 53], 3, max_order=3)
    _nist_full_eff = dict(zip(_nist_full.terms, [float(x) for x in _nist_full.effect]))
    _frac_gen = ("C=-AB",)
    _frac = analyze_factorial(
        factorial_design(3, _frac_gen).matrix, [33, 51, 59, 57], 3, generators=_frac_gen, max_order=1
    )
    _frac_eff = dict(zip(_frac.terms, [float(x) for x in _frac.effect]))
    _big_gens = ("F=CDE", "G=ABDE", "H=ABCE")
    _big_n = len(factorial_design(8, _big_gens).matrix)
    _big_rel = defining_relation(8, _big_gens)
    _big_res = resolution(8, _big_gens)
    _cv = analyze_factorial(factorial_design(2, (), 1, 2).matrix, [8, 12, 10, 14, 9, 11], 2, max_order=2)
    _pilot_full = analyze_factorial(factorial_design(3).matrix, _pilot_y, 3, max_order=3)
    _pred_centre = predict(_pilot_full, {"A": 0.0, "B": 0.0, "C": 0.0})
    _frac_alias = alias_structure(3, _frac_gen, max_order=2)["A"]
    _checks = [
        ("Pilot factorial mean (intercept)", "pilot_plant", "published", "BHH 2nd ed. p.177 (via unrepx vignette)", None, 64.25, 1e-6, "mean"),
        ("Pilot effect A", "pilot_plant", "published", "BHH 2nd ed. p.177 (via unrepx vignette)", None, 23.0, 1e-6, "A"),
        ("Pilot effect B", "pilot_plant", "published", "BHH 2nd ed. p.177 (via unrepx vignette)", None, -5.0, 1e-6, "B"),
        ("Pilot effect C", "pilot_plant", "published", "BHH 2nd ed. p.177 (via unrepx vignette)", None, 1.5, 1e-6, "C"),
        ("Pilot effect AB", "pilot_plant", "published", "BHH 2nd ed. p.177 (via unrepx vignette)", None, 1.5, 1e-6, "AB"),
        ("Pilot effect AC", "pilot_plant", "published", "BHH 2nd ed. p.177 (via unrepx vignette)", None, 10.0, 1e-6, "AC"),
        ("Pilot effect BC", "pilot_plant", "published", "BHH 2nd ed. p.177 (via unrepx vignette)", None, 0.0, 1e-6, "BC"),
        ("Pilot effect ABC", "pilot_plant", "published", "BHH 2nd ed. p.177 (via unrepx vignette)", None, 0.5, 1e-6, "ABC"),
        ("Pilot Lenth PSE", "pilot_plant", "engine_value", "engine regression guard", None, 2.25, 1e-6, "pse"),
        ("Pilot Lenth ME (alpha 0.05)", "pilot_plant", "engine_value", "engine regression guard", None, 8.46927691, 1e-6, "me"),
        ("Pilot Lenth SME (alpha 0.05)", "pilot_plant", "engine_value", "engine regression guard", None, 20.268691, 1e-6, "sme"),
        ("defective_springs effect A", "defective_springs", "engine_value", "engine regression guard", _dsp_eff["A"], 23.0, 1e-6, None),
        ("defective_springs effect AC", "defective_springs", "engine_value", "engine regression guard", _dsp_eff["AC"], 10.0, 1e-6, None),
        ("defective_springs model df", "defective_springs", "engine_value", "engine regression guard", float(_dsp.df_model), 7.0, 0.0, None),
        ("nist_half_fraction full main effect A", "nist_half_fraction", "published", "NIST half-fraction reference (doe_reference.json)", _nist_full_eff["A"], 8.5, 1e-6, None),
        ("nist_half_fraction fraction effect A", "nist_half_fraction", "published", "NIST half-fraction reference (doe_reference.json)", _frac_eff["A"], 8.0, 1e-6, None),
        ("nist_half_fraction fraction effect B", "nist_half_fraction", "published", "NIST half-fraction reference (doe_reference.json)", _frac_eff["B"], 16.0, 1e-6, None),
        ("nist_half_fraction fraction effect C", "nist_half_fraction", "published", "NIST half-fraction reference (doe_reference.json)", _frac_eff["C"], 10.0, 1e-6, None),
        ("nist_half_fraction defining relation", "nist_half_fraction", "engine_value", "engine regression guard", ", ".join(defining_relation(3, _frac_gen)), "-ABC", 0.0, None),
        ("nist_half_fraction alias of A", "nist_half_fraction", "engine_value", "engine regression guard", ", ".join(_frac_alias), "-BC", 0.0, None),
        ("nist_half_fraction resolution", "nist_half_fraction", "engine_value", "engine regression guard", resolution(3, _frac_gen), "III", 0.0, None),
        ("nist_2_8_3 resolution", "nist_2_8_3", "published", "NIST 2^(8-3) reference (doe_reference.json)", _big_res, "IV", 0.0, None),
        ("nist_2_8_3 defining word count", "nist_2_8_3", "published", "NIST 2^(8-3) reference (doe_reference.json)", float(len(_big_rel)), 7.0, 0.0, None),
        ("nist_2_8_3 first defining word", "nist_2_8_3", "published", "NIST 2^(8-3) reference (doe_reference.json)", _big_rel[0], "ABCEH", 0.0, None),
        ("nist_2_8_3 run count", "nist_2_8_3", "engine_value", "engine regression guard", float(_big_n), 32.0, 0.0, None),
        ("nist_2_8_3 defining relation", "nist_2_8_3", "published", "NIST/SEMATECH e-Handbook 5.3.3.4.4 (doe_reference.json)", ", ".join(_big_rel), "ABCEH, ABCFG, ABDEG, ABDFH, CDEF, CDGH, EFGH", 0.0, None),
        ("Curvature (2^2 with 2 centre points)", "curvature fixture", "engine_value", "engine regression guard", float(_cv.curvature), 1.0, 1e-6, None),
        ("Curvature sum of squares", "curvature fixture", "engine_value", "engine regression guard", float(_cv.ss_curvature), 4.0 / 3.0, 1e-4, None),
        ("Curvature F", "curvature fixture", "engine_value", "engine regression guard", float(_cv.f_curvature), 2.0 / 3.0, 1e-4, None),
        ("Curvature p", "curvature fixture", "engine_value", "engine regression guard", float(_cv.p_curvature), 0.5641, 1e-4, None),
        ("randomized_order(8, seed 7)", "seed fixture", "engine_value", "engine regression guard", ",".join(str(int(x)) for x in randomized_order(8, 7)), "0,6,7,2,4,5,1,3", 0.0, None),
        ("to_coded(30, low 10, high 30)", "coding fixture", "engine_value", "engine regression guard", float(to_coded(30.0, 10.0, 30.0)), 1.0, 1e-9, None),
        ("from_coded(-1, low 10, high 30)", "coding fixture", "engine_value", "engine regression guard", float(from_coded(-1.0, 10.0, 30.0)), 10.0, 1e-9, None),
        ("Predict at centre (pilot model)", "pilot_plant", "engine_value", "engine regression guard", float(_pred_centre), 64.25, 1e-6, None),
    ]
    validation_body = []
    _passed = 0
    _failed = 0
    _na = 0
    for _label, _dataset, _kind, _source, _actual, _expected, _tol, _live_key in _checks:
        if _live_key is not None:
            if status_error is not None:
                validation_body.append(["", "", "n/a (inputs incomplete)"])
                _na += 1
                continue
            if not pilot_live:
                validation_body.append(["", "", "n/a (model edited)"])
                _na += 1
                continue
            _actual = _live[_live_key]
        if isinstance(_expected, str):
            _ok_check = str(_actual) == _expected
            _diff = ""
            _shown = str(_actual)
        else:
            _diff_val = abs(float(_actual) - float(_expected))
            _ok_check = _diff_val &lt;= _tol
            _diff = round(_diff_val, 6)
            _shown = round(float(_actual), 6)
        if _ok_check:
            _passed += 1
        else:
            _failed += 1
        validation_body.append([_shown, _diff, "PASS" if _ok_check else "FAIL"])
    _total = len(_checks)
    validation_rows = [["Actual", "Difference", "Status"]] + validation_body
    val_summary = f"{_passed} PASS, {_failed} FAIL, {_na} n/a of {_total} checks."
    validation_rows.append(["", "", val_summary])
    return pilot_live, validation_rows, val_summary</t>
        </is>
      </c>
      <c r="G11" t="inlineStr">
        <is>
          <t>Template version</t>
        </is>
      </c>
      <c r="H11" s="19" t="inlineStr">
        <is>
          <t>rt-57140fcdfcc23330d493</t>
        </is>
      </c>
    </row>
    <row r="12">
      <c r="A12" s="19" t="inlineStr">
        <is>
          <t>@app.cell(hide_code=True)
def _(
    alias_rows,
    anova_rows,
    chart_data_rows,
    design_rows,
    bf,
    np,
    effects_rows,
    reading_rows,
    run_sheet_rows,
    summary_rows,
    tests_rows,
    validation_rows,
):
    def _clean(v):
        if isinstance(v, np.generic):
            v = v.item()
        if isinstance(v, float) and not np.isfinite(v):
            return None
        return v
    def _pad(rows, total, width):
        out = [[_clean(v) for v in r] for r in rows]
        while len(out) &lt; total:
            out.append([None] * width)
        return out
    publication = bf.publish(
        outputs={
            "design_summary": _pad(design_rows, 10, 2),
            "aliases": _pad(alias_rows, 37, 2),
            "run_sheet": _pad(run_sheet_rows, 65, 19),
            "reading": _pad(reading_rows, 7, 2),
            "summary": _pad(summary_rows, 12, 2),
            "anova": _pad(anova_rows, 4, 6),
            "tests": _pad(tests_rows, 8, 2),
            "effects": _pad(effects_rows, 64, 10),
            "chart_data": _pad(chart_data_rows, 65, 13),
            "validation": _pad(validation_rows, 36, 3),
        }
    )
    publication
    return (publication,)</t>
        </is>
      </c>
      <c r="G12" t="inlineStr">
        <is>
          <t>Workbook instance ID</t>
        </is>
      </c>
      <c r="H12" s="19" t="n"/>
    </row>
    <row r="13">
      <c r="A13" s="19" t="inlineStr">
        <is>
          <t>@app.cell(hide_code=True)
def _(effects_rows, mo, pd, reading_rows, status_error, val_summary, validation_rows):
    def _df(rows):
        return pd.DataFrame(rows[1:], columns=rows[0])
    if status_error:
        _head = mo.md(f"### Design of experiments: input error\n\n**Error:** {status_error}")
    else:
        _head = mo.md(f"### Design of experiments\n\nValidation: {val_summary}")
    _tabs = {
        "Reading": mo.ui.table(_df(reading_rows), selection=None, show_data_types=False, show_column_summaries=False, show_download=False),
        "Effects": mo.ui.table(_df(effects_rows), selection=None, show_data_types=False, show_column_summaries=False, show_download=False),
        "Validation": mo.ui.table(_df(validation_rows), selection=None, show_data_types=False, show_column_summaries=False, show_download=False),
    }
    mo.vstack([_head, mo.ui.tabs(_tabs)])
    return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