
<file path=[Content_Types].xml><?xml version="1.0" encoding="utf-8"?>
<ct:Types xmlns:ct="http://schemas.openxmlformats.org/package/2006/content-types">
  <ct:Default Extension="rels" ContentType="application/vnd.openxmlformats-package.relationships+xml"/>
  <ct:Default Extension="xml" ContentType="application/xml"/>
  <ct:Override PartName="/xl/styles.xml" ContentType="application/vnd.openxmlformats-officedocument.spreadsheetml.styles+xml"/>
  <ct:Override PartName="/xl/theme/theme1.xml" ContentType="application/vnd.openxmlformats-officedocument.theme+xml"/>
  <ct:Override PartName="/docProps/core.xml" ContentType="application/vnd.openxmlformats-package.core-properties+xml"/>
  <ct:Override PartName="/docProps/app.xml" ContentType="application/vnd.openxmlformats-officedocument.extended-properties+xml"/>
  <ct:Override PartName="/xl/worksheets/sheet1.xml" ContentType="application/vnd.openxmlformats-officedocument.spreadsheetml.worksheet+xml"/>
  <ct:Override PartName="/xl/worksheets/sheet2.xml" ContentType="application/vnd.openxmlformats-officedocument.spreadsheetml.worksheet+xml"/>
  <ct:Override PartName="/xl/worksheets/sheet3.xml" ContentType="application/vnd.openxmlformats-officedocument.spreadsheetml.worksheet+xml"/>
  <ct:Override PartName="/xl/workbook.xml" ContentType="application/vnd.openxmlformats-officedocument.spreadsheetml.sheet.main+xml"/>
  <ct:Override PartName="/xl/metadata.xml" ContentType="application/vnd.openxmlformats-officedocument.spreadsheetml.sheetMetadata+xml"/>
</ct:Types>
</file>

<file path=_rels/.rels><?xml version='1.0' encoding='utf-8'?>
<pr:Relationships xmlns:pr="http://schemas.openxmlformats.org/package/2006/relationships"><pr:Relationship Type="http://schemas.openxmlformats.org/officeDocument/2006/relationships/extended-properties" Target="docProps/app.xml" Id="rId1" /><pr:Relationship Type="http://schemas.openxmlformats.org/officeDocument/2006/relationships/officeDocument" Target="xl/workbook.xml" Id="rId2" /><pr:Relationship Type="http://schemas.openxmlformats.org/package/2006/relationships/metadata/core-properties" Target="docProps/core.xml" Id="rId3" /></pr:Relationships>
</file>

<file path=xl/workbook.xml><?xml version="1.0" encoding="utf-8"?>
<s:workbook xmlns:r="http://schemas.openxmlformats.org/officeDocument/2006/relationships" xmlns:s="http://schemas.openxmlformats.org/spreadsheetml/2006/main">
  <s:workbookPr/>
  <s:workbookProtection/>
  <s:bookViews>
    <s:workbookView visibility="visible" minimized="0" showHorizontalScroll="1" showVerticalScroll="1" showSheetTabs="1" tabRatio="600" firstSheet="0" activeTab="0" autoFilterDateGrouping="1"/>
  </s:bookViews>
  <s:sheets>
    <s:sheet name="Dashboard" sheetId="1" state="visible" r:id="rId4"/>
    <s:sheet name="SKU Inputs" sheetId="2" state="visible" r:id="rId5"/>
    <s:sheet name="_BOARDFLARE" sheetId="3" state="veryHidden" r:id="rId6"/>
  </s:sheets>
  <s:definedNames/>
  <s:calcPr calcId="124519" calcMode="auto"/>
</s: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>
  <numFmts count="2">
    <numFmt numFmtId="164" formatCode="$#,##0"/>
    <numFmt numFmtId="165" formatCode="0.0%"/>
  </numFmts>
  <fonts count="8">
    <font>
      <name val="Calibri"/>
      <family val="2"/>
      <color theme="1"/>
      <sz val="11"/>
      <scheme val="minor"/>
    </font>
    <font>
      <b val="1"/>
      <color rgb="FFFFFFFF"/>
      <sz val="18"/>
    </font>
    <font>
      <color rgb="FFDCE8F5"/>
      <sz val="11"/>
    </font>
    <font>
      <b val="1"/>
      <color rgb="FFFFFFFF"/>
      <sz val="11"/>
    </font>
    <font>
      <color rgb="FF14532D"/>
      <sz val="11"/>
    </font>
    <font>
      <b val="1"/>
      <color rgb="FF334155"/>
      <sz val="10"/>
    </font>
    <font>
      <color rgb="FF0F172A"/>
      <sz val="11"/>
    </font>
    <font>
      <color rgb="FF64748B"/>
      <sz val="10"/>
    </font>
  </fonts>
  <fills count="7">
    <fill>
      <patternFill/>
    </fill>
    <fill>
      <patternFill patternType="gray125"/>
    </fill>
    <fill>
      <patternFill patternType="solid">
        <fgColor rgb="FF1E3A5F"/>
      </patternFill>
    </fill>
    <fill>
      <patternFill patternType="solid">
        <fgColor rgb="FF356A9A"/>
      </patternFill>
    </fill>
    <fill>
      <patternFill patternType="solid">
        <fgColor rgb="FFECFDF3"/>
      </patternFill>
    </fill>
    <fill>
      <patternFill patternType="solid">
        <fgColor rgb="FFE8EEF5"/>
      </patternFill>
    </fill>
    <fill>
      <patternFill patternType="solid">
        <fgColor rgb="FFEAF4FF"/>
      </patternFill>
    </fill>
  </fills>
  <borders count="11">
    <border>
      <left/>
      <right/>
      <top/>
      <bottom/>
      <diagonal/>
    </border>
    <border>
      <left style="thin">
        <color rgb="FF86C9A3"/>
      </left>
      <top style="thin">
        <color rgb="FF86C9A3"/>
      </top>
      <bottom style="thin">
        <color rgb="FF86C9A3"/>
      </bottom>
    </border>
    <border>
      <right style="thin">
        <color rgb="FF86C9A3"/>
      </right>
      <top style="thin">
        <color rgb="FF86C9A3"/>
      </top>
      <bottom style="thin">
        <color rgb="FF86C9A3"/>
      </bottom>
    </border>
    <border>
      <bottom style="thin">
        <color rgb="FFAAB8C7"/>
      </bottom>
    </border>
    <border>
      <left style="thin">
        <color rgb="FF7BA7D1"/>
      </left>
      <top style="thin">
        <color rgb="FF7BA7D1"/>
      </top>
      <bottom style="thin">
        <color rgb="FF7BA7D1"/>
      </bottom>
    </border>
    <border>
      <right style="thin">
        <color rgb="FF7BA7D1"/>
      </right>
      <top style="thin">
        <color rgb="FF7BA7D1"/>
      </top>
      <bottom style="thin">
        <color rgb="FF7BA7D1"/>
      </bottom>
    </border>
    <border>
      <left style="thin">
        <color rgb="FF86C9A3"/>
      </left>
      <right style="thin">
        <color rgb="FF86C9A3"/>
      </right>
      <top style="thin">
        <color rgb="FF86C9A3"/>
      </top>
      <bottom style="thin">
        <color rgb="FF86C9A3"/>
      </bottom>
    </border>
    <border>
      <top style="thin">
        <color rgb="FF86C9A3"/>
      </top>
      <bottom style="thin">
        <color rgb="FF86C9A3"/>
      </bottom>
    </border>
    <border>
      <top style="thin">
        <color rgb="FF7BA7D1"/>
      </top>
      <bottom style="thin">
        <color rgb="FF7BA7D1"/>
      </bottom>
    </border>
    <border>
      <bottom style="thin">
        <color rgb="FFE2E8F0"/>
      </bottom>
    </border>
    <border>
      <left style="thin">
        <color rgb="FF7BA7D1"/>
      </left>
      <right style="thin">
        <color rgb="FF7BA7D1"/>
      </right>
      <top style="thin">
        <color rgb="FF7BA7D1"/>
      </top>
      <bottom style="thin">
        <color rgb="FF7BA7D1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 wrapText="1"/>
    </xf>
    <xf numFmtId="0" fontId="3" fillId="3" borderId="0" applyAlignment="1" pivotButton="0" quotePrefix="0" xfId="0">
      <alignment vertical="center"/>
    </xf>
    <xf numFmtId="0" fontId="4" fillId="4" borderId="1" applyAlignment="1" pivotButton="0" quotePrefix="0" xfId="0">
      <alignment vertical="center" wrapText="1"/>
    </xf>
    <xf numFmtId="0" fontId="4" fillId="4" borderId="2" applyAlignment="1" pivotButton="0" quotePrefix="0" xfId="0">
      <alignment vertical="center" wrapText="1"/>
    </xf>
    <xf numFmtId="0" fontId="5" fillId="5" borderId="3" applyAlignment="1" pivotButton="0" quotePrefix="0" xfId="0">
      <alignment vertical="center" wrapText="1"/>
    </xf>
    <xf numFmtId="0" fontId="6" fillId="6" borderId="4" applyAlignment="1" pivotButton="0" quotePrefix="0" xfId="0">
      <alignment vertical="center" wrapText="1"/>
    </xf>
    <xf numFmtId="0" fontId="6" fillId="6" borderId="5" applyAlignment="1" pivotButton="0" quotePrefix="0" xfId="0">
      <alignment vertical="center" wrapText="1"/>
    </xf>
    <xf numFmtId="0" fontId="4" fillId="4" borderId="6" applyAlignment="1" pivotButton="0" quotePrefix="0" xfId="0">
      <alignment vertical="center" wrapText="1"/>
    </xf>
    <xf numFmtId="164" fontId="4" fillId="4" borderId="6" applyAlignment="1" pivotButton="0" quotePrefix="0" xfId="0">
      <alignment vertical="center"/>
    </xf>
    <xf numFmtId="165" fontId="4" fillId="4" borderId="6" applyAlignment="1" pivotButton="0" quotePrefix="0" xfId="0">
      <alignment vertical="center"/>
    </xf>
    <xf numFmtId="0" fontId="4" fillId="4" borderId="7" applyAlignment="1" pivotButton="0" quotePrefix="0" xfId="0">
      <alignment vertical="center" wrapText="1"/>
    </xf>
    <xf numFmtId="0" fontId="7" fillId="0" borderId="0" applyAlignment="1" pivotButton="0" quotePrefix="0" xfId="0">
      <alignment wrapText="1"/>
    </xf>
    <xf numFmtId="0" fontId="6" fillId="6" borderId="8" applyAlignment="1" pivotButton="0" quotePrefix="0" xfId="0">
      <alignment vertical="center" wrapText="1"/>
    </xf>
    <xf numFmtId="0" fontId="6" fillId="0" borderId="9" applyAlignment="1" pivotButton="0" quotePrefix="0" xfId="0">
      <alignment vertical="center" wrapText="1"/>
    </xf>
    <xf numFmtId="0" fontId="6" fillId="6" borderId="10" applyAlignment="1" pivotButton="0" quotePrefix="0" xfId="0">
      <alignment vertical="center" wrapText="1"/>
    </xf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'1.0' encoding='utf-8'?>
<pr:Relationships xmlns:pr="http://schemas.openxmlformats.org/package/2006/relationships"><pr:Relationship Id="rId1" Type="http://schemas.openxmlformats.org/officeDocument/2006/relationships/sheetMetadata" Target="metadata.xml" /><pr:Relationship Type="http://schemas.openxmlformats.org/officeDocument/2006/relationships/styles" Target="styles.xml" Id="rId2" /><pr:Relationship Type="http://schemas.openxmlformats.org/officeDocument/2006/relationships/theme" Target="theme/theme1.xml" Id="rId3" /><pr:Relationship Type="http://schemas.openxmlformats.org/officeDocument/2006/relationships/worksheet" Target="/xl/worksheets/sheet1.xml" Id="rId4" /><pr:Relationship Type="http://schemas.openxmlformats.org/officeDocument/2006/relationships/worksheet" Target="/xl/worksheets/sheet2.xml" Id="rId5" /><pr:Relationship Type="http://schemas.openxmlformats.org/officeDocument/2006/relationships/worksheet" Target="/xl/worksheets/sheet3.xml" Id="rId6" /></pr: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s:worksheet xmlns:s="http://schemas.openxmlformats.org/spreadsheetml/2006/main">
  <s:sheetPr>
    <s:outlinePr summaryBelow="1" summaryRight="1"/>
    <s:pageSetUpPr/>
  </s:sheetPr>
  <s:dimension ref="A1:F29"/>
  <s:sheetViews>
    <s:sheetView showGridLines="0" zoomScale="90" workbookViewId="0">
      <s:selection activeCell="A1" sqref="A1"/>
    </s:sheetView>
  </s:sheetViews>
  <s:sheetFormatPr baseColWidth="8" defaultRowHeight="15"/>
  <s:cols>
    <s:col width="23.75" customWidth="1" min="1" max="1"/>
    <s:col width="20.63" customWidth="1" min="2" max="2"/>
    <s:col width="20.63" customWidth="1" min="3" max="3"/>
    <s:col width="21.25" customWidth="1" min="4" max="4"/>
    <s:col width="21.25" customWidth="1" min="5" max="5"/>
    <s:col width="24.38" customWidth="1" min="6" max="6"/>
  </s:cols>
  <s:sheetData>
    <s:row r="1" ht="34.5" customHeight="1">
      <s:c r="A1" s="1" t="inlineStr">
        <s:is>
          <s:t>Demand &amp; Inventory Planner</s:t>
        </s:is>
      </s:c>
    </s:row>
    <s:row r="2" ht="31.5" customHeight="1">
      <s:c r="A2" s="2" t="inlineStr">
        <s:is>
          <s:t>Combine demand variability, lead times, service targets, and cash constraints in one reactive replenishment view.</s:t>
        </s:is>
      </s:c>
    </s:row>
    <s:row r="3" ht="10.5" customHeight="1"/>
    <s:row r="4" ht="24" customHeight="1">
      <s:c r="A4" s="3" t="inlineStr">
        <s:is>
          <s:t>Live Python KPIs</s:t>
        </s:is>
      </s:c>
      <s:c r="D4" s="3" t="inlineStr">
        <s:is>
          <s:t>Safety-stock calculator</s:t>
        </s:is>
      </s:c>
    </s:row>
    <s:row r="5" ht="24" customHeight="1">
      <s:c r="A5" s="4" cm="1">
        <s:f t="array" ref="A5:B12">_xldudf_BF_OUTPUT("summary")</s:f>
      </s:c>
      <s:c r="B5" s="5"/>
      <s:c r="D5" s="6" t="inlineStr">
        <s:is>
          <s:t>Demand σ</s:t>
        </s:is>
      </s:c>
      <s:c r="E5" s="6" t="inlineStr">
        <s:is>
          <s:t>Lead time</s:t>
        </s:is>
      </s:c>
      <s:c r="F5" s="6" t="inlineStr">
        <s:is>
          <s:t>Safety stock</s:t>
        </s:is>
      </s:c>
    </s:row>
    <s:row r="6" ht="24" customHeight="1">
      <s:c r="A6" s="4"/>
      <s:c r="B6" s="5"/>
      <s:c r="D6" s="7" t="n">
        <s:v>18</s:v>
      </s:c>
      <s:c r="E6" s="8" t="n">
        <s:v>2</s:v>
      </s:c>
      <s:c r="F6" s="9">
        <s:f>_xldudf_BF_FUNCTION("safety_stock", D6, E6, 'SKU Inputs'!K6)</s:f>
      </s:c>
    </s:row>
    <s:row r="7" ht="24" customHeight="1">
      <s:c r="A7" s="4"/>
      <s:c r="B7" s="5"/>
      <s:c r="D7" s="7" t="n">
        <s:v>32</s:v>
      </s:c>
      <s:c r="E7" s="8" t="n">
        <s:v>4</s:v>
      </s:c>
      <s:c r="F7" s="9">
        <s:f>_xldudf_BF_FUNCTION("safety_stock", D7, E7, 'SKU Inputs'!K6)</s:f>
      </s:c>
    </s:row>
    <s:row r="8" ht="24" customHeight="1">
      <s:c r="A8" s="9"/>
      <s:c r="B8" s="10"/>
      <s:c r="D8" s="7" t="n">
        <s:v>12</s:v>
      </s:c>
      <s:c r="E8" s="8" t="n">
        <s:v>1.5</s:v>
      </s:c>
      <s:c r="F8" s="9">
        <s:f>_xldudf_BF_FUNCTION("safety_stock", D8, E8, 'SKU Inputs'!K6)</s:f>
      </s:c>
    </s:row>
    <s:row r="9" ht="24" customHeight="1">
      <s:c r="A9" s="9"/>
      <s:c r="B9" s="11"/>
      <s:c r="D9" s="7" t="n">
        <s:v>45</s:v>
      </s:c>
      <s:c r="E9" s="8" t="n">
        <s:v>6</s:v>
      </s:c>
      <s:c r="F9" s="9">
        <s:f>_xldudf_BF_FUNCTION("safety_stock", D9, E9, 'SKU Inputs'!K6)</s:f>
      </s:c>
    </s:row>
    <s:row r="10" ht="24" customHeight="1">
      <s:c r="A10" s="4"/>
      <s:c r="B10" s="5"/>
    </s:row>
    <s:row r="11" ht="24" customHeight="1">
      <s:c r="A11" s="4"/>
      <s:c r="B11" s="5"/>
    </s:row>
    <s:row r="12" ht="24" customHeight="1">
      <s:c r="A12" s="4"/>
      <s:c r="B12" s="5"/>
    </s:row>
    <s:row r="13" ht="24" customHeight="1">
      <s:c r="A13" s="3" t="inlineStr">
        <s:is>
          <s:t>Recommended replenishment plan</s:t>
        </s:is>
      </s:c>
    </s:row>
    <s:row r="14" ht="24" customHeight="1">
      <s:c r="A14" s="4" cm="1">
        <s:f t="array" ref="A14:F24">_xldudf_BF_OUTPUT("detail")</s:f>
      </s:c>
      <s:c r="B14" s="12"/>
      <s:c r="C14" s="12"/>
      <s:c r="D14" s="12"/>
      <s:c r="E14" s="12"/>
      <s:c r="F14" s="5"/>
    </s:row>
    <s:row r="15" ht="24" customHeight="1">
      <s:c r="A15" s="4"/>
      <s:c r="B15" s="12"/>
      <s:c r="C15" s="12"/>
      <s:c r="D15" s="12"/>
      <s:c r="E15" s="12"/>
      <s:c r="F15" s="5"/>
    </s:row>
    <s:row r="16" ht="24" customHeight="1">
      <s:c r="A16" s="4"/>
      <s:c r="B16" s="12"/>
      <s:c r="C16" s="12"/>
      <s:c r="D16" s="12"/>
      <s:c r="E16" s="12"/>
      <s:c r="F16" s="5"/>
    </s:row>
    <s:row r="17" ht="24" customHeight="1">
      <s:c r="A17" s="4"/>
      <s:c r="B17" s="12"/>
      <s:c r="C17" s="12"/>
      <s:c r="D17" s="12"/>
      <s:c r="E17" s="12"/>
      <s:c r="F17" s="5"/>
    </s:row>
    <s:row r="18" ht="24" customHeight="1">
      <s:c r="A18" s="4"/>
      <s:c r="B18" s="12"/>
      <s:c r="C18" s="12"/>
      <s:c r="D18" s="12"/>
      <s:c r="E18" s="12"/>
      <s:c r="F18" s="5"/>
    </s:row>
    <s:row r="19" ht="24" customHeight="1">
      <s:c r="A19" s="4"/>
      <s:c r="B19" s="12"/>
      <s:c r="C19" s="12"/>
      <s:c r="D19" s="12"/>
      <s:c r="E19" s="12"/>
      <s:c r="F19" s="5"/>
    </s:row>
    <s:row r="20" ht="24" customHeight="1">
      <s:c r="A20" s="4"/>
      <s:c r="B20" s="12"/>
      <s:c r="C20" s="12"/>
      <s:c r="D20" s="12"/>
      <s:c r="E20" s="12"/>
      <s:c r="F20" s="5"/>
    </s:row>
    <s:row r="21" ht="24" customHeight="1">
      <s:c r="A21" s="4"/>
      <s:c r="B21" s="12"/>
      <s:c r="C21" s="12"/>
      <s:c r="D21" s="12"/>
      <s:c r="E21" s="12"/>
      <s:c r="F21" s="5"/>
    </s:row>
    <s:row r="22" ht="24" customHeight="1">
      <s:c r="A22" s="4"/>
      <s:c r="B22" s="12"/>
      <s:c r="C22" s="12"/>
      <s:c r="D22" s="12"/>
      <s:c r="E22" s="12"/>
      <s:c r="F22" s="5"/>
    </s:row>
    <s:row r="23" ht="24" customHeight="1">
      <s:c r="A23" s="4"/>
      <s:c r="B23" s="12"/>
      <s:c r="C23" s="12"/>
      <s:c r="D23" s="12"/>
      <s:c r="E23" s="12"/>
      <s:c r="F23" s="5"/>
    </s:row>
    <s:row r="24" ht="24" customHeight="1">
      <s:c r="A24" s="4"/>
      <s:c r="B24" s="12"/>
      <s:c r="C24" s="12"/>
      <s:c r="D24" s="12"/>
      <s:c r="E24" s="12"/>
      <s:c r="F24" s="5"/>
    </s:row>
    <s:row r="25" ht="18" customHeight="1">
      <s:c r="A25" s="4" t="n"/>
      <s:c r="B25" s="12" t="n"/>
      <s:c r="C25" s="12" t="n"/>
      <s:c r="D25" s="12" t="n"/>
      <s:c r="E25" s="12" t="n"/>
      <s:c r="F25" s="5" t="n"/>
    </s:row>
    <s:row r="26" ht="18" customHeight="1">
      <s:c r="A26" s="4" t="n"/>
      <s:c r="B26" s="12" t="n"/>
      <s:c r="C26" s="12" t="n"/>
      <s:c r="D26" s="12" t="n"/>
      <s:c r="E26" s="12" t="n"/>
      <s:c r="F26" s="5" t="n"/>
    </s:row>
    <s:row r="27" ht="18" customHeight="1">
      <s:c r="A27" s="4" t="n"/>
      <s:c r="B27" s="12" t="n"/>
      <s:c r="C27" s="12" t="n"/>
      <s:c r="D27" s="12" t="n"/>
      <s:c r="E27" s="12" t="n"/>
      <s:c r="F27" s="5" t="n"/>
    </s:row>
    <s:row r="28" ht="10.5" customHeight="1"/>
    <s:row r="29" ht="36" customHeight="1">
      <s:c r="A29" s="13" t="inlineStr">
        <s:is>
          <s:t>Try it: edit SKU demand or the blue planning controls on SKU Inputs. The SciPy optimizer recomputes the budget-feasible case-pack plan and the notebook visualization.</s:t>
        </s:is>
      </s:c>
    </s:row>
  </s:sheetData>
  <s:mergeCells count="6">
    <s:mergeCell ref="A4:B4"/>
    <s:mergeCell ref="A2:F2"/>
    <s:mergeCell ref="A13:F13"/>
    <s:mergeCell ref="A1:F1"/>
    <s:mergeCell ref="D4:F4"/>
    <s:mergeCell ref="A29:F29"/>
  </s:mergeCells>
  <s:pageMargins left="0.75" right="0.75" top="1" bottom="1" header="0.5" footer="0.5"/>
</s: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4"/>
  <sheetViews>
    <sheetView showGridLines="0" zoomScale="90" workbookViewId="0">
      <selection activeCell="A1" sqref="A1"/>
    </sheetView>
  </sheetViews>
  <sheetFormatPr baseColWidth="8" defaultRowHeight="15"/>
  <cols>
    <col width="20" customWidth="1" min="1" max="1"/>
    <col width="18.75" customWidth="1" min="2" max="2"/>
    <col width="18.13" customWidth="1" min="3" max="3"/>
    <col width="19.38" customWidth="1" min="4" max="4"/>
    <col width="19.38" customWidth="1" min="5" max="5"/>
    <col width="18.75" customWidth="1" min="6" max="6"/>
    <col width="18.75" customWidth="1" min="7" max="7"/>
    <col width="18.75" customWidth="1" min="8" max="8"/>
    <col width="3.5" customWidth="1" min="9" max="9"/>
    <col width="21.25" customWidth="1" min="10" max="10"/>
    <col width="18.75" customWidth="1" min="11" max="11"/>
  </cols>
  <sheetData>
    <row r="1" ht="34.5" customHeight="1">
      <c r="A1" s="1" t="inlineStr">
        <is>
          <t>SKU Inputs</t>
        </is>
      </c>
    </row>
    <row r="2" ht="31.5" customHeight="1">
      <c r="A2" s="2" t="inlineStr">
        <is>
          <t>Operational assumptions and durable planning controls stay editable in the grid; Python converts them into budget-feasible replenishment decisions.</t>
        </is>
      </c>
    </row>
    <row r="3" ht="10.5" customHeight="1"/>
    <row r="4" ht="24" customHeight="1">
      <c r="A4" s="6" t="inlineStr">
        <is>
          <t>SKU</t>
        </is>
      </c>
      <c r="B4" s="6" t="inlineStr">
        <is>
          <t>Category</t>
        </is>
      </c>
      <c r="C4" s="6" t="inlineStr">
        <is>
          <t>On hand</t>
        </is>
      </c>
      <c r="D4" s="6" t="inlineStr">
        <is>
          <t>Weekly demand</t>
        </is>
      </c>
      <c r="E4" s="6" t="inlineStr">
        <is>
          <t>Demand std</t>
        </is>
      </c>
      <c r="F4" s="6" t="inlineStr">
        <is>
          <t>Lead time (weeks)</t>
        </is>
      </c>
      <c r="G4" s="6" t="inlineStr">
        <is>
          <t>Unit cost ($)</t>
        </is>
      </c>
      <c r="H4" s="6" t="inlineStr">
        <is>
          <t>Open PO</t>
        </is>
      </c>
      <c r="J4" s="6" t="inlineStr">
        <is>
          <t>Planning control</t>
        </is>
      </c>
      <c r="K4" s="6" t="inlineStr">
        <is>
          <t>Value</t>
        </is>
      </c>
    </row>
    <row r="5" ht="21.75" customHeight="1">
      <c r="A5" s="7" t="inlineStr">
        <is>
          <t>A-100</t>
        </is>
      </c>
      <c r="B5" s="14" t="inlineStr">
        <is>
          <t>Core</t>
        </is>
      </c>
      <c r="C5" s="14" t="n">
        <v>420</v>
      </c>
      <c r="D5" s="14" t="n">
        <v>118</v>
      </c>
      <c r="E5" s="14" t="n">
        <v>18</v>
      </c>
      <c r="F5" s="14" t="n">
        <v>2</v>
      </c>
      <c r="G5" s="14" t="n">
        <v>24</v>
      </c>
      <c r="H5" s="8" t="n">
        <v>0</v>
      </c>
      <c r="J5" s="15" t="inlineStr">
        <is>
          <t>Cash budget ($)</t>
        </is>
      </c>
      <c r="K5" s="16" t="n">
        <v>65000</v>
      </c>
    </row>
    <row r="6" ht="21.75" customHeight="1">
      <c r="A6" s="7" t="inlineStr">
        <is>
          <t>A-220</t>
        </is>
      </c>
      <c r="B6" s="14" t="inlineStr">
        <is>
          <t>Core</t>
        </is>
      </c>
      <c r="C6" s="14" t="n">
        <v>190</v>
      </c>
      <c r="D6" s="14" t="n">
        <v>94</v>
      </c>
      <c r="E6" s="14" t="n">
        <v>21</v>
      </c>
      <c r="F6" s="14" t="n">
        <v>3</v>
      </c>
      <c r="G6" s="14" t="n">
        <v>38</v>
      </c>
      <c r="H6" s="8" t="n">
        <v>120</v>
      </c>
      <c r="J6" s="15" t="inlineStr">
        <is>
          <t>Service z-score</t>
        </is>
      </c>
      <c r="K6" s="16" t="n">
        <v>1.65</v>
      </c>
    </row>
    <row r="7" ht="21.75" customHeight="1">
      <c r="A7" s="7" t="inlineStr">
        <is>
          <t>B-140</t>
        </is>
      </c>
      <c r="B7" s="14" t="inlineStr">
        <is>
          <t>Growth</t>
        </is>
      </c>
      <c r="C7" s="14" t="n">
        <v>85</v>
      </c>
      <c r="D7" s="14" t="n">
        <v>76</v>
      </c>
      <c r="E7" s="14" t="n">
        <v>32</v>
      </c>
      <c r="F7" s="14" t="n">
        <v>4</v>
      </c>
      <c r="G7" s="14" t="n">
        <v>62</v>
      </c>
      <c r="H7" s="8" t="n">
        <v>0</v>
      </c>
      <c r="J7" s="15" t="inlineStr">
        <is>
          <t>Planning horizon (weeks)</t>
        </is>
      </c>
      <c r="K7" s="16" t="n">
        <v>4</v>
      </c>
    </row>
    <row r="8" ht="21.75" customHeight="1">
      <c r="A8" s="7" t="inlineStr">
        <is>
          <t>B-310</t>
        </is>
      </c>
      <c r="B8" s="14" t="inlineStr">
        <is>
          <t>Growth</t>
        </is>
      </c>
      <c r="C8" s="14" t="n">
        <v>520</v>
      </c>
      <c r="D8" s="14" t="n">
        <v>110</v>
      </c>
      <c r="E8" s="14" t="n">
        <v>27</v>
      </c>
      <c r="F8" s="14" t="n">
        <v>2</v>
      </c>
      <c r="G8" s="14" t="n">
        <v>19</v>
      </c>
      <c r="H8" s="8" t="n">
        <v>80</v>
      </c>
      <c r="J8" s="15" t="inlineStr">
        <is>
          <t>Case pack (units)</t>
        </is>
      </c>
      <c r="K8" s="16" t="n">
        <v>10</v>
      </c>
    </row>
    <row r="9" ht="21.75" customHeight="1">
      <c r="A9" s="7" t="inlineStr">
        <is>
          <t>C-050</t>
        </is>
      </c>
      <c r="B9" s="14" t="inlineStr">
        <is>
          <t>Seasonal</t>
        </is>
      </c>
      <c r="C9" s="14" t="n">
        <v>140</v>
      </c>
      <c r="D9" s="14" t="n">
        <v>58</v>
      </c>
      <c r="E9" s="14" t="n">
        <v>29</v>
      </c>
      <c r="F9" s="14" t="n">
        <v>5</v>
      </c>
      <c r="G9" s="14" t="n">
        <v>44</v>
      </c>
      <c r="H9" s="8" t="n">
        <v>0</v>
      </c>
    </row>
    <row r="10" ht="21.75" customHeight="1">
      <c r="A10" s="7" t="inlineStr">
        <is>
          <t>C-125</t>
        </is>
      </c>
      <c r="B10" s="14" t="inlineStr">
        <is>
          <t>Seasonal</t>
        </is>
      </c>
      <c r="C10" s="14" t="n">
        <v>75</v>
      </c>
      <c r="D10" s="14" t="n">
        <v>42</v>
      </c>
      <c r="E10" s="14" t="n">
        <v>12</v>
      </c>
      <c r="F10" s="14" t="n">
        <v>1.5</v>
      </c>
      <c r="G10" s="14" t="n">
        <v>71</v>
      </c>
      <c r="H10" s="8" t="n">
        <v>50</v>
      </c>
    </row>
    <row r="11" ht="21.75" customHeight="1">
      <c r="A11" s="7" t="inlineStr">
        <is>
          <t>D-410</t>
        </is>
      </c>
      <c r="B11" s="14" t="inlineStr">
        <is>
          <t>Core</t>
        </is>
      </c>
      <c r="C11" s="14" t="n">
        <v>880</v>
      </c>
      <c r="D11" s="14" t="n">
        <v>205</v>
      </c>
      <c r="E11" s="14" t="n">
        <v>45</v>
      </c>
      <c r="F11" s="14" t="n">
        <v>6</v>
      </c>
      <c r="G11" s="14" t="n">
        <v>12</v>
      </c>
      <c r="H11" s="8" t="n">
        <v>240</v>
      </c>
    </row>
    <row r="12" ht="21.75" customHeight="1">
      <c r="A12" s="7" t="inlineStr">
        <is>
          <t>D-620</t>
        </is>
      </c>
      <c r="B12" s="14" t="inlineStr">
        <is>
          <t>Growth</t>
        </is>
      </c>
      <c r="C12" s="14" t="n">
        <v>260</v>
      </c>
      <c r="D12" s="14" t="n">
        <v>130</v>
      </c>
      <c r="E12" s="14" t="n">
        <v>36</v>
      </c>
      <c r="F12" s="14" t="n">
        <v>3.5</v>
      </c>
      <c r="G12" s="14" t="n">
        <v>29</v>
      </c>
      <c r="H12" s="8" t="n">
        <v>0</v>
      </c>
    </row>
    <row r="13" ht="21.75" customHeight="1">
      <c r="A13" s="7" t="inlineStr">
        <is>
          <t>E-015</t>
        </is>
      </c>
      <c r="B13" s="14" t="inlineStr">
        <is>
          <t>Seasonal</t>
        </is>
      </c>
      <c r="C13" s="14" t="n">
        <v>45</v>
      </c>
      <c r="D13" s="14" t="n">
        <v>34</v>
      </c>
      <c r="E13" s="14" t="n">
        <v>16</v>
      </c>
      <c r="F13" s="14" t="n">
        <v>4</v>
      </c>
      <c r="G13" s="14" t="n">
        <v>95</v>
      </c>
      <c r="H13" s="8" t="n">
        <v>0</v>
      </c>
    </row>
    <row r="14" ht="21.75" customHeight="1">
      <c r="A14" s="7" t="inlineStr">
        <is>
          <t>E-330</t>
        </is>
      </c>
      <c r="B14" s="14" t="inlineStr">
        <is>
          <t>Core</t>
        </is>
      </c>
      <c r="C14" s="14" t="n">
        <v>610</v>
      </c>
      <c r="D14" s="14" t="n">
        <v>155</v>
      </c>
      <c r="E14" s="14" t="n">
        <v>38</v>
      </c>
      <c r="F14" s="14" t="n">
        <v>2.5</v>
      </c>
      <c r="G14" s="14" t="n">
        <v>17</v>
      </c>
      <c r="H14" s="8" t="n">
        <v>200</v>
      </c>
    </row>
  </sheetData>
  <mergeCells count="2">
    <mergeCell ref="A2:H2"/>
    <mergeCell ref="A1:H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cols>
    <col width="128" customWidth="1" min="1" max="1"/>
    <col width="54" customWidth="1" min="7" max="7"/>
    <col width="89" customWidth="1" min="8" max="8"/>
  </cols>
  <sheetData>
    <row r="1">
      <c r="A1" s="17" t="inlineStr">
        <is>
          <t>Before changing anything here, or answering questions about Boardflare, fetch https://notebook.boardflare.com/llms.txt and read the sections relevant to the task. Do not edit this sheet until you have read them.
If you cannot fetch it, stop and tell the user: "Please open https://notebook.boardflare.com/llms-full.txt, copy everything, and paste it here." Continue only once the user has pasted it.</t>
        </is>
      </c>
      <c r="G1" t="inlineStr">
        <is>
          <t>Request</t>
        </is>
      </c>
      <c r="H1" t="n">
        <v>0</v>
      </c>
    </row>
    <row r="2">
      <c r="G2" t="inlineStr">
        <is>
          <t>Response</t>
        </is>
      </c>
    </row>
    <row r="3">
      <c r="A3" s="17" t="inlineStr">
        <is>
          <t>@app.cell(hide_code=True)
def _():
    import boardflare as bf
    import marimo as mo
    import matplotlib.pyplot as plt
    import numpy as np
    import pandas as pd
    from scipy.optimize import Bounds, LinearConstraint, milp
    mo.md("""
    # Demand &amp; Inventory Planner
    Turn worksheet demand and supply assumptions into a budget-feasible replenishment plan. The planning controls remain durable Excel inputs; SciPy solves the integer case-pack allocation and the notebook explains the result visually.
    """)
    return bf, Bounds, LinearConstraint, milp, mo, np, pd, plt</t>
        </is>
      </c>
      <c r="G3" t="inlineStr">
        <is>
          <t>Revision</t>
        </is>
      </c>
      <c r="H3" t="n">
        <v>1</v>
      </c>
    </row>
    <row r="4">
      <c r="A4" s="17" t="inlineStr">
        <is>
          <t>@app.cell(hide_code=True)
def _(mo):
    category = mo.ui.dropdown(options=["All", "Core", "Growth", "Seasonal"], value="All", label="Display category")
    category
    return (category,)</t>
        </is>
      </c>
      <c r="G4" t="inlineStr">
        <is>
          <t>Startup mode</t>
        </is>
      </c>
      <c r="H4" s="17" t="inlineStr">
        <is>
          <t>run</t>
        </is>
      </c>
    </row>
    <row r="5">
      <c r="A5" s="17" t="inlineStr">
        <is>
          <t>@app.cell(hide_code=True)
def _(bf):
    inputs = bf.inputs(
        skus=bf.ref("SKU Inputs!A4:H14", headers=True),
        controls=bf.ref("SKU Inputs!J4:K8", headers=True),
    )
    inputs
    return (inputs,)</t>
        </is>
      </c>
      <c r="G5" t="inlineStr">
        <is>
          <t>Format version</t>
        </is>
      </c>
      <c r="H5" s="17" t="inlineStr">
        <is>
          <t>2</t>
        </is>
      </c>
    </row>
    <row r="6">
      <c r="A6" s="17" t="inlineStr">
        <is>
          <t>@app.cell
def _(Bounds, LinearConstraint, category, inputs, milp, np, pd):
    frame = inputs["skus"].copy()
    controls_frame = inputs["controls"]
    controls = {str(row.iloc[0]): row.iloc[1] for _, row in controls_frame.iterrows()}
    cash_budget = float(controls["Cash budget ($)"])
    z_value = float(controls["Service z-score"])
    horizon = float(controls["Planning horizon (weeks)"])
    case_pack = float(controls["Case pack (units)"])
    if cash_budget &lt; 0 or z_value &lt;= 0 or horizon &lt;= 0 or case_pack &lt;= 0 or not case_pack.is_integer():
        raise ValueError("Budget must be non-negative; service z, horizon, and integer case pack must be positive.")
    numeric_columns = ["On hand", "Weekly demand", "Demand std", "Lead time (weeks)", "Unit cost ($)", "Open PO"]
    for column in numeric_columns:
        numeric = pd.to_numeric(frame[column], errors="coerce")
        if numeric.isna().any() or (numeric &lt; 0).any():
            bad = ", ".join(frame.loc[numeric.isna() | (numeric &lt; 0), "SKU"].astype(str))
            raise ValueError(f"{column} must contain non-negative numbers. Check: {bad}")
        frame[column] = numeric.astype(float)
    if (frame["Unit cost ($)"] &lt;= 0).any() or (frame["Lead time (weeks)"] &lt;= 0).any():
        raise ValueError("Unit cost and lead time must be positive.")
    frame["Forecast"] = frame["Weekly demand"] * horizon
    frame["Safety stock"] = z_value * frame["Demand std"] * np.sqrt(frame["Lead time (weeks)"])
    frame["Reorder point"] = frame["Weekly demand"] * frame["Lead time (weeks)"] + frame["Safety stock"]
    frame["Net available"] = frame["On hand"] + frame["Open PO"]
    frame["Raw order"] = np.maximum(frame["Reorder point"] + frame["Forecast"] - frame["Net available"], 0)
    frame["Order quantity"] = np.ceil(frame["Raw order"] / case_pack) * case_pack
    frame["Priority"] = frame["Raw order"] / np.maximum(frame["Reorder point"], 1)
    max_cases = frame["Order quantity"].to_numpy(dtype=float) / case_pack
    case_cost = frame["Unit cost ($)"].to_numpy(dtype=float) * case_pack
    priority = frame["Priority"].to_numpy(dtype=float)
    solution = milp(
        c=-(priority * case_cost),
        integrality=np.ones(len(frame)),
        bounds=Bounds(np.zeros(len(frame)), max_cases),
        constraints=LinearConstraint(case_cost, -np.inf, cash_budget),
    )
    if not solution.success:
        raise RuntimeError(f"Inventory optimization failed: {solution.message}")
    frame["Funded order"] = np.rint(solution.x).astype(int) * int(case_pack)
    frame["Funded cost"] = frame["Funded order"] * frame["Unit cost ($)"]
    solver_status = "Optimal"
    visible = frame if category.value == "All" else frame[frame["Category"] == category.value]
    visible = visible.sort_values("Priority", ascending=False)
    total_spend = float(frame["Funded cost"].sum())
    stockout_risks = int((frame["Net available"] &lt; frame["Reorder point"]).sum())
    deferred_skus = int((frame["Funded order"] &lt; frame["Order quantity"]).sum())
    budget_used = total_spend / cash_budget if cash_budget else 0.0
    budget_feasible = total_spend &lt;= cash_budget + 1e-6
    summary = [
        ["Planning KPI", "Result"],
        ["SKUs modeled", len(frame)],
        ["Stockout risks", stockout_risks],
        ["Optimized spend", round(total_spend, 2)],
        ["Budget utilization", round(budget_used, 4)],
        ["Deferred SKUs", deferred_skus],
        ["Solver status", solver_status],
        ["Budget feasible", "Yes" if budget_feasible else "No"],
    ]
    canonical_detail = frame.sort_values("SKU")
    detail = [["SKU", "Category", "Reorder point", "Order quantity", "Funded quantity", "Funded spend"], *[[str(row["SKU"]), str(row["Category"]), round(float(row["Reorder point"]), 1), int(round(float(row["Order quantity"]))), int(row["Funded order"]), round(float(row["Funded cost"]), 2)] for _, row in canonical_detail.iterrows()]]
    def safety_stock(demand_std, lead_time, service_z=1.65):
        return float(service_z) * float(demand_std) * np.sqrt(float(lead_time))
    return budget_feasible, budget_used, case_pack, deferred_skus, detail, frame, safety_stock, solver_status, stockout_risks, summary, total_spend, visible, z_value</t>
        </is>
      </c>
      <c r="G6" t="inlineStr">
        <is>
          <t>Saved at</t>
        </is>
      </c>
      <c r="H6" s="17" t="inlineStr">
        <is>
          <t>1970-01-01T00:00:00Z</t>
        </is>
      </c>
    </row>
    <row r="7">
      <c r="A7" s="17" t="inlineStr">
        <is>
          <t>@app.cell(hide_code=True)
def _(budget_feasible, budget_used, case_pack, deferred_skus, mo, solver_status, stockout_risks, total_spend, z_value):
    mo.md(f"""
    ## Optimized replenishment decision
    | KPI | Result |
    | --- | ---: |
    | Stockout risks | **{stockout_risks}** |
    | Optimized purchase plan | **${total_spend:,.0f}** |
    | Budget utilization | **{budget_used:.1%}** |
    | Deferred SKUs | **{deferred_skus}** |
    | Solver status | **{solver_status}** |
    | Budget feasible | **{"Yes" if budget_feasible else "No"}** |
    | Service z-score | **{z_value:.2f}** |
    | Case pack | **{case_pack:.0f} units** |
    SciPy solves an integer program that minimizes priority-weighted unfunded replenishment value while respecting the shared cash budget and case-pack bounds. The workbook publishes solver status and a budget-feasibility check so an operator can distinguish a valid plan from an optimization failure.
    """)
    return</t>
        </is>
      </c>
      <c r="G7" t="inlineStr">
        <is>
          <t>Source SHA-256</t>
        </is>
      </c>
      <c r="H7" s="17" t="inlineStr">
        <is>
          <t>37433d2aee6eb503bc8c4290dca413b5d185b79f2a98013534c674e7d61c1812</t>
        </is>
      </c>
    </row>
    <row r="8">
      <c r="A8" s="17" t="inlineStr">
        <is>
          <t>@app.cell(hide_code=True)
def _(plt, visible):
    plot_frame = visible.head(10).sort_values("Priority")
    fig, ax = plt.subplots(figsize=(8, 3.8))
    ax.barh(plot_frame["SKU"], plot_frame["Reorder point"], label="Reorder point")
    ax.scatter(plot_frame["Net available"], plot_frame["SKU"], label="Available + open PO", zorder=3)
    ax.set_title("Inventory position versus reorder point")
    ax.set_xlabel("Units")
    ax.grid(axis="x", alpha=0.2)
    ax.legend(loc="lower right", fontsize=8)
    fig.tight_layout()
    fig
    return</t>
        </is>
      </c>
      <c r="G8" t="inlineStr">
        <is>
          <t>Engine</t>
        </is>
      </c>
      <c r="H8" s="17" t="inlineStr">
        <is>
          <t>python</t>
        </is>
      </c>
    </row>
    <row r="9">
      <c r="A9" s="17" t="inlineStr">
        <is>
          <t>@app.cell(hide_code=True)
def _(bf, detail, safety_stock, summary):
    publication = bf.publish(outputs={"summary": summary, "detail": detail}, functions={"safety_stock": safety_stock})
    publication
    return</t>
        </is>
      </c>
      <c r="G9" t="inlineStr">
        <is>
          <t>Notebook header</t>
        </is>
      </c>
      <c r="H9" s="17" t="inlineStr">
        <is>
          <t>import marimo
__generated_with = "0.23.15"
app = marimo.App(width="medium")</t>
        </is>
      </c>
    </row>
    <row r="10">
      <c r="G10" t="inlineStr">
        <is>
          <t>Template ID</t>
        </is>
      </c>
      <c r="H10" s="17" t="inlineStr">
        <is>
          <t>inventory-planner</t>
        </is>
      </c>
    </row>
    <row r="11">
      <c r="G11" t="inlineStr">
        <is>
          <t>Template version</t>
        </is>
      </c>
      <c r="H11" s="17" t="inlineStr">
        <is>
          <t>rt-1531dd7549f683d40fdb</t>
        </is>
      </c>
    </row>
    <row r="12">
      <c r="G12" t="inlineStr">
        <is>
          <t>Workbook instance ID</t>
        </is>
      </c>
      <c r="H12" s="17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1980-01-01T00:00:00Z</dcterms:created>
  <dcterms:modified xmlns:dcterms="http://purl.org/dc/terms/" xmlns:xsi="http://www.w3.org/2001/XMLSchema-instance" xsi:type="dcterms:W3CDTF">1980-01-01T00:00:00Z</dcterms:modified>
</cp:coreProperties>
</file>