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Cost Model" sheetId="1" state="visible" r:id="rId4"/>
    <s:sheet name="Validation" sheetId="2" state="visible" r:id="rId5"/>
    <s:sheet name="Guide" sheetId="3" state="visible" r:id="rId6"/>
    <s:sheet name="_BOARDFLARE" sheetId="4" state="veryHidden" r:id="rId7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0" borderId="3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164" fontId="6" fillId="6" borderId="5" applyAlignment="1" pivotButton="0" quotePrefix="0" xfId="0">
      <alignment vertical="center"/>
    </xf>
    <xf numFmtId="164" fontId="6" fillId="6" borderId="6" applyAlignment="1" pivotButton="0" quotePrefix="0" xfId="0">
      <alignment vertical="center"/>
    </xf>
    <xf numFmtId="164" fontId="6" fillId="6" borderId="7" applyAlignment="1" pivotButton="0" quotePrefix="0" xfId="0">
      <alignment vertical="center"/>
    </xf>
    <xf numFmtId="0" fontId="7" fillId="7" borderId="8" applyAlignment="1" pivotButton="0" quotePrefix="0" xfId="0">
      <alignment vertical="center" wrapText="1"/>
    </xf>
    <xf numFmtId="164" fontId="7" fillId="7" borderId="8" applyAlignment="1" pivotButton="0" quotePrefix="0" xfId="0">
      <alignment vertical="center" wrapText="1"/>
    </xf>
    <xf numFmtId="165" fontId="7" fillId="7" borderId="8" applyAlignment="1" pivotButton="0" quotePrefix="0" xfId="0">
      <alignment vertical="center" wrapText="1"/>
    </xf>
    <xf numFmtId="0" fontId="6" fillId="6" borderId="5" applyAlignment="1" pivotButton="0" quotePrefix="0" xfId="0">
      <alignment vertical="center" wrapText="1"/>
    </xf>
    <xf numFmtId="0" fontId="6" fillId="6" borderId="6" applyAlignment="1" pivotButton="0" quotePrefix="0" xfId="0">
      <alignment vertical="center" wrapText="1"/>
    </xf>
    <xf numFmtId="0" fontId="6" fillId="6" borderId="7" applyAlignment="1" pivotButton="0" quotePrefix="0" xfId="0">
      <alignment vertical="center" wrapText="1"/>
    </xf>
    <xf numFmtId="3" fontId="6" fillId="6" borderId="4" applyAlignment="1" pivotButton="0" quotePrefix="0" xfId="0">
      <alignment vertical="center"/>
    </xf>
    <xf numFmtId="165" fontId="6" fillId="6" borderId="4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S37"/>
  <s:sheetViews>
    <s:sheetView showGridLines="0" zoomScale="100" workbookViewId="0">
      <s:selection activeCell="A1" sqref="A1"/>
    </s:sheetView>
  </s:sheetViews>
  <s:sheetFormatPr baseColWidth="8" defaultRowHeight="15"/>
  <s:cols>
    <s:col width="10" customWidth="1" min="1" max="1"/>
    <s:col width="27.5" customWidth="1" min="2" max="2"/>
    <s:col width="14.38" customWidth="1" min="3" max="3"/>
    <s:col width="14.38" customWidth="1" min="4" max="4"/>
    <s:col width="14.38" customWidth="1" min="5" max="5"/>
    <s:col width="14.38" customWidth="1" min="6" max="6"/>
    <s:col width="11.88" customWidth="1" min="7" max="7"/>
    <s:col width="3" customWidth="1" min="8" max="8"/>
    <s:col width="26.25" customWidth="1" min="9" max="9"/>
    <s:col width="15.63" customWidth="1" min="10" max="10"/>
    <s:col width="3" customWidth="1" min="11" max="11"/>
    <s:col width="16.25" customWidth="1" min="12" max="12"/>
    <s:col width="15" customWidth="1" min="13" max="13"/>
    <s:col width="15" customWidth="1" min="14" max="14"/>
    <s:col width="15" customWidth="1" min="15" max="15"/>
    <s:col width="3" customWidth="1" min="16" max="16"/>
    <s:col width="22.5" customWidth="1" min="17" max="17"/>
    <s:col width="13.75" customWidth="1" min="18" max="18"/>
    <s:col width="13.75" customWidth="1" min="19" max="19"/>
  </s:cols>
  <s:sheetData>
    <s:row r="1" ht="25.5" customHeight="1">
      <s:c r="A1" s="1" t="inlineStr">
        <s:is>
          <s:t>Project Cost &amp; Contingency Risk Simulator</s:t>
        </s:is>
      </s:c>
    </s:row>
    <s:row r="2" ht="31.5" customHeight="1">
      <s:c r="A2" s="2" t="inlineStr">
        <s:is>
          <s:t>Work Breakdown Structure (WBS) cost risk analysis using 3-point Beta-PERT estimates and Latin Hypercube Sampling.</s:t>
        </s:is>
      </s:c>
    </s:row>
    <s:row r="3" ht="18" customHeight="1"/>
    <s:row r="4" ht="18" customHeight="1">
      <s:c r="A4" s="3" t="inlineStr">
        <s:is>
          <s:t>Work Breakdown Structure (WBS) cost elements (up to 25 tasks)</s:t>
        </s:is>
      </s:c>
      <s:c r="I4" s="3" t="inlineStr">
        <s:is>
          <s:t>Cost risk summary &amp; contingency</s:t>
        </s:is>
      </s:c>
      <s:c r="L4" s="3" t="inlineStr">
        <s:is>
          <s:t>Contingency budget confidence ladder</s:t>
        </s:is>
      </s:c>
      <s:c r="Q4" s="3" t="inlineStr">
        <s:is>
          <s:t>Critical cost driver sensitivity</s:t>
        </s:is>
      </s:c>
    </s:row>
    <s:row r="5" ht="30" customHeight="1">
      <s:c r="A5" s="4" t="inlineStr">
        <s:is>
          <s:t>WBS Code</s:t>
        </s:is>
      </s:c>
      <s:c r="B5" s="4" t="inlineStr">
        <s:is>
          <s:t>Cost element name</s:t>
        </s:is>
      </s:c>
      <s:c r="C5" s="4" t="inlineStr">
        <s:is>
          <s:t>Base estimate ($)</s:t>
        </s:is>
      </s:c>
      <s:c r="D5" s="4" t="inlineStr">
        <s:is>
          <s:t>Min estimate ($)</s:t>
        </s:is>
      </s:c>
      <s:c r="E5" s="4" t="inlineStr">
        <s:is>
          <s:t>Most likely ($)</s:t>
        </s:is>
      </s:c>
      <s:c r="F5" s="4" t="inlineStr">
        <s:is>
          <s:t>Max estimate ($)</s:t>
        </s:is>
      </s:c>
      <s:c r="G5" s="4" t="inlineStr">
        <s:is>
          <s:t>Distribution</s:t>
        </s:is>
      </s:c>
      <s:c r="I5" s="5" cm="1">
        <s:f t="array" ref="I5:J17">_xldudf_BF_OUTPUT("cost_summary")</s:f>
      </s:c>
      <s:c r="J5" s="5"/>
      <s:c r="L5" s="5" cm="1">
        <s:f t="array" ref="L5:O15">_xldudf_BF_OUTPUT("contingency_ladder")</s:f>
      </s:c>
      <s:c r="M5" s="5"/>
      <s:c r="N5" s="5"/>
      <s:c r="O5" s="5"/>
      <s:c r="Q5" s="5" cm="1">
        <s:f t="array" ref="Q5:S14">_xldudf_BF_OUTPUT("sensitivity")</s:f>
      </s:c>
      <s:c r="R5" s="5"/>
      <s:c r="S5" s="5"/>
    </s:row>
    <s:row r="6" ht="24" customHeight="1">
      <s:c r="A6" s="6" t="inlineStr">
        <s:is>
          <s:t>1.0</s:t>
        </s:is>
      </s:c>
      <s:c r="B6" s="7" t="inlineStr">
        <s:is>
          <s:t>Engineering &amp; Architectural Design</s:t>
        </s:is>
      </s:c>
      <s:c r="C6" s="8" t="n">
        <s:v>120000</s:v>
      </s:c>
      <s:c r="D6" s="9" t="n">
        <s:v>100000</s:v>
      </s:c>
      <s:c r="E6" s="9" t="n">
        <s:v>120000</s:v>
      </s:c>
      <s:c r="F6" s="10" t="n">
        <s:v>160000</s:v>
      </s:c>
      <s:c r="G6" s="7" t="inlineStr">
        <s:is>
          <s:t>PERT</s:t>
        </s:is>
      </s:c>
      <s:c r="I6" s="11"/>
      <s:c r="J6" s="11"/>
      <s:c r="L6" s="11"/>
      <s:c r="M6" s="12"/>
      <s:c r="N6" s="12"/>
      <s:c r="O6" s="13"/>
      <s:c r="Q6" s="11"/>
      <s:c r="R6" s="11"/>
      <s:c r="S6" s="13"/>
    </s:row>
    <s:row r="7" ht="24" customHeight="1">
      <s:c r="A7" s="6" t="inlineStr">
        <s:is>
          <s:t>2.0</s:t>
        </s:is>
      </s:c>
      <s:c r="B7" s="7" t="inlineStr">
        <s:is>
          <s:t>Site Prep &amp; Civil Foundations</s:t>
        </s:is>
      </s:c>
      <s:c r="C7" s="8" t="n">
        <s:v>250000</s:v>
      </s:c>
      <s:c r="D7" s="9" t="n">
        <s:v>220000</s:v>
      </s:c>
      <s:c r="E7" s="9" t="n">
        <s:v>245000</s:v>
      </s:c>
      <s:c r="F7" s="10" t="n">
        <s:v>340000</s:v>
      </s:c>
      <s:c r="G7" s="7" t="inlineStr">
        <s:is>
          <s:t>PERT</s:t>
        </s:is>
      </s:c>
      <s:c r="I7" s="11"/>
      <s:c r="J7" s="11"/>
      <s:c r="L7" s="11"/>
      <s:c r="M7" s="12"/>
      <s:c r="N7" s="12"/>
      <s:c r="O7" s="13"/>
      <s:c r="Q7" s="11"/>
      <s:c r="R7" s="11"/>
      <s:c r="S7" s="13"/>
    </s:row>
    <s:row r="8" ht="24" customHeight="1">
      <s:c r="A8" s="6" t="inlineStr">
        <s:is>
          <s:t>3.0</s:t>
        </s:is>
      </s:c>
      <s:c r="B8" s="7" t="inlineStr">
        <s:is>
          <s:t>Structural Steel &amp; Envelope</s:t>
        </s:is>
      </s:c>
      <s:c r="C8" s="8" t="n">
        <s:v>380000</s:v>
      </s:c>
      <s:c r="D8" s="9" t="n">
        <s:v>350000</s:v>
      </s:c>
      <s:c r="E8" s="9" t="n">
        <s:v>375000</s:v>
      </s:c>
      <s:c r="F8" s="10" t="n">
        <s:v>490000</s:v>
      </s:c>
      <s:c r="G8" s="7" t="inlineStr">
        <s:is>
          <s:t>PERT</s:t>
        </s:is>
      </s:c>
      <s:c r="I8" s="11"/>
      <s:c r="J8" s="11"/>
      <s:c r="L8" s="11"/>
      <s:c r="M8" s="12"/>
      <s:c r="N8" s="12"/>
      <s:c r="O8" s="13"/>
      <s:c r="Q8" s="11"/>
      <s:c r="R8" s="11"/>
      <s:c r="S8" s="13"/>
    </s:row>
    <s:row r="9" ht="24" customHeight="1">
      <s:c r="A9" s="6" t="inlineStr">
        <s:is>
          <s:t>4.0</s:t>
        </s:is>
      </s:c>
      <s:c r="B9" s="7" t="inlineStr">
        <s:is>
          <s:t>Mechanical, Electrical &amp; Plumbing</s:t>
        </s:is>
      </s:c>
      <s:c r="C9" s="8" t="n">
        <s:v>310000</s:v>
      </s:c>
      <s:c r="D9" s="9" t="n">
        <s:v>280000</s:v>
      </s:c>
      <s:c r="E9" s="9" t="n">
        <s:v>305000</s:v>
      </s:c>
      <s:c r="F9" s="10" t="n">
        <s:v>420000</s:v>
      </s:c>
      <s:c r="G9" s="7" t="inlineStr">
        <s:is>
          <s:t>PERT</s:t>
        </s:is>
      </s:c>
      <s:c r="I9" s="11"/>
      <s:c r="J9" s="11"/>
      <s:c r="L9" s="11"/>
      <s:c r="M9" s="12"/>
      <s:c r="N9" s="12"/>
      <s:c r="O9" s="13"/>
      <s:c r="Q9" s="11"/>
      <s:c r="R9" s="11"/>
      <s:c r="S9" s="13"/>
    </s:row>
    <s:row r="10" ht="24" customHeight="1">
      <s:c r="A10" s="6" t="inlineStr">
        <s:is>
          <s:t>5.0</s:t>
        </s:is>
      </s:c>
      <s:c r="B10" s="7" t="inlineStr">
        <s:is>
          <s:t>Interior Fit-Out &amp; Finishes</s:t>
        </s:is>
      </s:c>
      <s:c r="C10" s="8" t="n">
        <s:v>190000</s:v>
      </s:c>
      <s:c r="D10" s="9" t="n">
        <s:v>170000</s:v>
      </s:c>
      <s:c r="E10" s="9" t="n">
        <s:v>185000</s:v>
      </s:c>
      <s:c r="F10" s="10" t="n">
        <s:v>260000</s:v>
      </s:c>
      <s:c r="G10" s="7" t="inlineStr">
        <s:is>
          <s:t>PERT</s:t>
        </s:is>
      </s:c>
      <s:c r="I10" s="11"/>
      <s:c r="J10" s="11"/>
      <s:c r="L10" s="11"/>
      <s:c r="M10" s="12"/>
      <s:c r="N10" s="12"/>
      <s:c r="O10" s="13"/>
      <s:c r="Q10" s="11"/>
      <s:c r="R10" s="11"/>
      <s:c r="S10" s="13"/>
    </s:row>
    <s:row r="11" ht="24" customHeight="1">
      <s:c r="A11" s="6" t="inlineStr">
        <s:is>
          <s:t>6.0</s:t>
        </s:is>
      </s:c>
      <s:c r="B11" s="7" t="inlineStr">
        <s:is>
          <s:t>Automation, Controls &amp; Low Voltage</s:t>
        </s:is>
      </s:c>
      <s:c r="C11" s="8" t="n">
        <s:v>150000</s:v>
      </s:c>
      <s:c r="D11" s="9" t="n">
        <s:v>130000</s:v>
      </s:c>
      <s:c r="E11" s="9" t="n">
        <s:v>145000</s:v>
      </s:c>
      <s:c r="F11" s="10" t="n">
        <s:v>220000</s:v>
      </s:c>
      <s:c r="G11" s="7" t="inlineStr">
        <s:is>
          <s:t>PERT</s:t>
        </s:is>
      </s:c>
      <s:c r="I11" s="11"/>
      <s:c r="J11" s="11"/>
      <s:c r="L11" s="11"/>
      <s:c r="M11" s="12"/>
      <s:c r="N11" s="12"/>
      <s:c r="O11" s="13"/>
      <s:c r="Q11" s="11"/>
      <s:c r="R11" s="11"/>
      <s:c r="S11" s="13"/>
    </s:row>
    <s:row r="12" ht="24" customHeight="1">
      <s:c r="A12" s="6" t="inlineStr">
        <s:is>
          <s:t>7.0</s:t>
        </s:is>
      </s:c>
      <s:c r="B12" s="7" t="inlineStr">
        <s:is>
          <s:t>Testing, Commissioning &amp; QA</s:t>
        </s:is>
      </s:c>
      <s:c r="C12" s="8" t="n">
        <s:v>90000</s:v>
      </s:c>
      <s:c r="D12" s="9" t="n">
        <s:v>80000</s:v>
      </s:c>
      <s:c r="E12" s="9" t="n">
        <s:v>90000</s:v>
      </s:c>
      <s:c r="F12" s="10" t="n">
        <s:v>140000</s:v>
      </s:c>
      <s:c r="G12" s="7" t="inlineStr">
        <s:is>
          <s:t>PERT</s:t>
        </s:is>
      </s:c>
      <s:c r="I12" s="11"/>
      <s:c r="J12" s="11"/>
      <s:c r="L12" s="11"/>
      <s:c r="M12" s="12"/>
      <s:c r="N12" s="12"/>
      <s:c r="O12" s="13"/>
      <s:c r="Q12" s="11"/>
      <s:c r="R12" s="11"/>
      <s:c r="S12" s="13"/>
    </s:row>
    <s:row r="13" ht="24" customHeight="1">
      <s:c r="A13" s="6" t="inlineStr">
        <s:is>
          <s:t>8.0</s:t>
        </s:is>
      </s:c>
      <s:c r="B13" s="7" t="inlineStr">
        <s:is>
          <s:t>Project Management &amp; Permitting</s:t>
        </s:is>
      </s:c>
      <s:c r="C13" s="8" t="n">
        <s:v>110000</s:v>
      </s:c>
      <s:c r="D13" s="9" t="n">
        <s:v>100000</s:v>
      </s:c>
      <s:c r="E13" s="9" t="n">
        <s:v>110000</s:v>
      </s:c>
      <s:c r="F13" s="10" t="n">
        <s:v>150000</s:v>
      </s:c>
      <s:c r="G13" s="7" t="inlineStr">
        <s:is>
          <s:t>PERT</s:t>
        </s:is>
      </s:c>
      <s:c r="I13" s="11"/>
      <s:c r="J13" s="11"/>
      <s:c r="L13" s="11"/>
      <s:c r="M13" s="12"/>
      <s:c r="N13" s="12"/>
      <s:c r="O13" s="13"/>
      <s:c r="Q13" s="11"/>
      <s:c r="R13" s="11"/>
      <s:c r="S13" s="13"/>
    </s:row>
    <s:row r="14" ht="24" customHeight="1">
      <s:c r="A14" s="14" t="n"/>
      <s:c r="B14" s="15" t="n"/>
      <s:c r="C14" s="15" t="n"/>
      <s:c r="D14" s="15" t="n"/>
      <s:c r="E14" s="15" t="n"/>
      <s:c r="F14" s="15" t="n"/>
      <s:c r="G14" s="16" t="n"/>
      <s:c r="I14" s="11"/>
      <s:c r="J14" s="11"/>
      <s:c r="L14" s="11"/>
      <s:c r="M14" s="12"/>
      <s:c r="N14" s="12"/>
      <s:c r="O14" s="13"/>
      <s:c r="Q14" s="11"/>
      <s:c r="R14" s="11"/>
      <s:c r="S14" s="13"/>
    </s:row>
    <s:row r="15" ht="24" customHeight="1">
      <s:c r="A15" s="14" t="n"/>
      <s:c r="B15" s="15" t="n"/>
      <s:c r="C15" s="15" t="n"/>
      <s:c r="D15" s="15" t="n"/>
      <s:c r="E15" s="15" t="n"/>
      <s:c r="F15" s="15" t="n"/>
      <s:c r="G15" s="16" t="n"/>
      <s:c r="I15" s="11"/>
      <s:c r="J15" s="11"/>
      <s:c r="L15" s="11"/>
      <s:c r="M15" s="12"/>
      <s:c r="N15" s="12"/>
      <s:c r="O15" s="13"/>
    </s:row>
    <s:row r="16" ht="24" customHeight="1">
      <s:c r="A16" s="14" t="n"/>
      <s:c r="B16" s="15" t="n"/>
      <s:c r="C16" s="15" t="n"/>
      <s:c r="D16" s="15" t="n"/>
      <s:c r="E16" s="15" t="n"/>
      <s:c r="F16" s="15" t="n"/>
      <s:c r="G16" s="16" t="n"/>
      <s:c r="I16" s="11"/>
      <s:c r="J16" s="11"/>
    </s:row>
    <s:row r="17" ht="24" customHeight="1">
      <s:c r="A17" s="14" t="n"/>
      <s:c r="B17" s="15" t="n"/>
      <s:c r="C17" s="15" t="n"/>
      <s:c r="D17" s="15" t="n"/>
      <s:c r="E17" s="15" t="n"/>
      <s:c r="F17" s="15" t="n"/>
      <s:c r="G17" s="16" t="n"/>
      <s:c r="I17" s="11"/>
      <s:c r="J17" s="11"/>
    </s:row>
    <s:row r="18" ht="18" customHeight="1">
      <s:c r="A18" s="14" t="n"/>
      <s:c r="B18" s="15" t="n"/>
      <s:c r="C18" s="15" t="n"/>
      <s:c r="D18" s="15" t="n"/>
      <s:c r="E18" s="15" t="n"/>
      <s:c r="F18" s="15" t="n"/>
      <s:c r="G18" s="16" t="n"/>
    </s:row>
    <s:row r="19" ht="18" customHeight="1">
      <s:c r="A19" s="14" t="n"/>
      <s:c r="B19" s="15" t="n"/>
      <s:c r="C19" s="15" t="n"/>
      <s:c r="D19" s="15" t="n"/>
      <s:c r="E19" s="15" t="n"/>
      <s:c r="F19" s="15" t="n"/>
      <s:c r="G19" s="16" t="n"/>
    </s:row>
    <s:row r="20" ht="18" customHeight="1">
      <s:c r="A20" s="14" t="n"/>
      <s:c r="B20" s="15" t="n"/>
      <s:c r="C20" s="15" t="n"/>
      <s:c r="D20" s="15" t="n"/>
      <s:c r="E20" s="15" t="n"/>
      <s:c r="F20" s="15" t="n"/>
      <s:c r="G20" s="16" t="n"/>
    </s:row>
    <s:row r="21" ht="18" customHeight="1">
      <s:c r="A21" s="14" t="n"/>
      <s:c r="B21" s="15" t="n"/>
      <s:c r="C21" s="15" t="n"/>
      <s:c r="D21" s="15" t="n"/>
      <s:c r="E21" s="15" t="n"/>
      <s:c r="F21" s="15" t="n"/>
      <s:c r="G21" s="16" t="n"/>
    </s:row>
    <s:row r="22" ht="18" customHeight="1">
      <s:c r="A22" s="14" t="n"/>
      <s:c r="B22" s="15" t="n"/>
      <s:c r="C22" s="15" t="n"/>
      <s:c r="D22" s="15" t="n"/>
      <s:c r="E22" s="15" t="n"/>
      <s:c r="F22" s="15" t="n"/>
      <s:c r="G22" s="16" t="n"/>
    </s:row>
    <s:row r="23" ht="18" customHeight="1">
      <s:c r="A23" s="14" t="n"/>
      <s:c r="B23" s="15" t="n"/>
      <s:c r="C23" s="15" t="n"/>
      <s:c r="D23" s="15" t="n"/>
      <s:c r="E23" s="15" t="n"/>
      <s:c r="F23" s="15" t="n"/>
      <s:c r="G23" s="16" t="n"/>
    </s:row>
    <s:row r="24" ht="18" customHeight="1">
      <s:c r="A24" s="14" t="n"/>
      <s:c r="B24" s="15" t="n"/>
      <s:c r="C24" s="15" t="n"/>
      <s:c r="D24" s="15" t="n"/>
      <s:c r="E24" s="15" t="n"/>
      <s:c r="F24" s="15" t="n"/>
      <s:c r="G24" s="16" t="n"/>
    </s:row>
    <s:row r="25" ht="18" customHeight="1">
      <s:c r="A25" s="14" t="n"/>
      <s:c r="B25" s="15" t="n"/>
      <s:c r="C25" s="15" t="n"/>
      <s:c r="D25" s="15" t="n"/>
      <s:c r="E25" s="15" t="n"/>
      <s:c r="F25" s="15" t="n"/>
      <s:c r="G25" s="16" t="n"/>
    </s:row>
    <s:row r="26" ht="18" customHeight="1">
      <s:c r="A26" s="14" t="n"/>
      <s:c r="B26" s="15" t="n"/>
      <s:c r="C26" s="15" t="n"/>
      <s:c r="D26" s="15" t="n"/>
      <s:c r="E26" s="15" t="n"/>
      <s:c r="F26" s="15" t="n"/>
      <s:c r="G26" s="16" t="n"/>
    </s:row>
    <s:row r="27" ht="18" customHeight="1">
      <s:c r="A27" s="14" t="n"/>
      <s:c r="B27" s="15" t="n"/>
      <s:c r="C27" s="15" t="n"/>
      <s:c r="D27" s="15" t="n"/>
      <s:c r="E27" s="15" t="n"/>
      <s:c r="F27" s="15" t="n"/>
      <s:c r="G27" s="16" t="n"/>
    </s:row>
    <s:row r="28" ht="18" customHeight="1">
      <s:c r="A28" s="14" t="n"/>
      <s:c r="B28" s="15" t="n"/>
      <s:c r="C28" s="15" t="n"/>
      <s:c r="D28" s="15" t="n"/>
      <s:c r="E28" s="15" t="n"/>
      <s:c r="F28" s="15" t="n"/>
      <s:c r="G28" s="16" t="n"/>
    </s:row>
    <s:row r="29" ht="18" customHeight="1">
      <s:c r="A29" s="14" t="n"/>
      <s:c r="B29" s="15" t="n"/>
      <s:c r="C29" s="15" t="n"/>
      <s:c r="D29" s="15" t="n"/>
      <s:c r="E29" s="15" t="n"/>
      <s:c r="F29" s="15" t="n"/>
      <s:c r="G29" s="16" t="n"/>
    </s:row>
    <s:row r="30" ht="18" customHeight="1">
      <s:c r="A30" s="14" t="n"/>
      <s:c r="B30" s="15" t="n"/>
      <s:c r="C30" s="15" t="n"/>
      <s:c r="D30" s="15" t="n"/>
      <s:c r="E30" s="15" t="n"/>
      <s:c r="F30" s="15" t="n"/>
      <s:c r="G30" s="16" t="n"/>
    </s:row>
    <s:row r="31" ht="18" customHeight="1"/>
    <s:row r="32" ht="18" customHeight="1">
      <s:c r="A32" s="3" t="inlineStr">
        <s:is>
          <s:t>Simulation controls</s:t>
        </s:is>
      </s:c>
    </s:row>
    <s:row r="33" ht="18" customHeight="1">
      <s:c r="A33" s="4" t="inlineStr">
        <s:is>
          <s:t>Control setting</s:t>
        </s:is>
      </s:c>
      <s:c r="B33" s="4" t="inlineStr">
        <s:is>
          <s:t>Value</s:t>
        </s:is>
      </s:c>
    </s:row>
    <s:row r="34" ht="18" customHeight="1">
      <s:c r="A34" s="6" t="inlineStr">
        <s:is>
          <s:t>Trials</s:t>
        </s:is>
      </s:c>
      <s:c r="B34" s="17" t="n">
        <s:v>5000</s:v>
      </s:c>
    </s:row>
    <s:row r="35" ht="18" customHeight="1">
      <s:c r="A35" s="6" t="inlineStr">
        <s:is>
          <s:t>Random seed</s:t>
        </s:is>
      </s:c>
      <s:c r="B35" s="17" t="n">
        <s:v>2026</s:v>
      </s:c>
    </s:row>
    <s:row r="36" ht="18" customHeight="1">
      <s:c r="A36" s="6" t="inlineStr">
        <s:is>
          <s:t>Contingency target</s:t>
        </s:is>
      </s:c>
      <s:c r="B36" s="18" t="n">
        <s:v>0.8</s:v>
      </s:c>
    </s:row>
    <s:row r="37" ht="18" customHeight="1">
      <s:c r="A37" s="6" t="inlineStr">
        <s:is>
          <s:t>Sampling method</s:t>
        </s:is>
      </s:c>
      <s:c r="B37" s="7" t="inlineStr">
        <s:is>
          <s:t>Latin Hypercube</s:t>
        </s:is>
      </s:c>
    </s:row>
  </s:sheetData>
  <s:mergeCells count="7">
    <s:mergeCell ref="I4:J4"/>
    <s:mergeCell ref="A1:S1"/>
    <s:mergeCell ref="A4:G4"/>
    <s:mergeCell ref="Q4:S4"/>
    <s:mergeCell ref="A32:B32"/>
    <s:mergeCell ref="L4:O4"/>
    <s:mergeCell ref="A2:S2"/>
  </s:mergeCells>
  <s:dataValidations count="2">
    <s:dataValidation sqref="G6:G30" showDropDown="0" showInputMessage="0" showErrorMessage="0" allowBlank="0" type="list">
      <s:formula1>"PERT,Triangular,Fixed"</s:formula1>
    </s:dataValidation>
    <s:dataValidation sqref="B37" showDropDown="0" showInputMessage="0" showErrorMessage="0" allowBlank="0" type="list">
      <s:formula1>"Latin Hypercube,Pseudo-Random"</s:formula1>
    </s:dataValidation>
  </s:dataValidations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F19"/>
  <s:sheetViews>
    <s:sheetView showGridLines="0" zoomScale="100" workbookViewId="0">
      <s:selection activeCell="A1" sqref="A1"/>
    </s:sheetView>
  </s:sheetViews>
  <s:sheetFormatPr baseColWidth="8" defaultRowHeight="15"/>
  <s:cols>
    <s:col width="30" customWidth="1" min="1" max="1"/>
    <s:col width="25" customWidth="1" min="2" max="2"/>
    <s:col width="17.5" customWidth="1" min="3" max="3"/>
    <s:col width="17.5" customWidth="1" min="4" max="4"/>
    <s:col width="15" customWidth="1" min="5" max="5"/>
    <s:col width="11.25" customWidth="1" min="6" max="6"/>
  </s:cols>
  <s:sheetData>
    <s:row r="1" ht="25.5" customHeight="1">
      <s:c r="A1" s="1" t="inlineStr">
        <s:is>
          <s:t>Polaris PERT Benchmark Validation</s:t>
        </s:is>
      </s:c>
    </s:row>
    <s:row r="2" ht="31.5" customHeight="1">
      <s:c r="A2" s="2" t="inlineStr">
        <s:is>
          <s:t>Closed-form analytical verification comparing simulated WBS total cost moments against Malcolm et al. (1959) and NASA CEH Appendix G exact solutions.</s:t>
        </s:is>
      </s:c>
    </s:row>
    <s:row r="3" ht="18" customHeight="1"/>
    <s:row r="4" ht="18" customHeight="1">
      <s:c r="A4" s="3" t="inlineStr">
        <s:is>
          <s:t>Closed-form analytical benchmarks (relative tolerance ≤ 0.5% – 1.0%)</s:t>
        </s:is>
      </s:c>
    </s:row>
    <s:row r="5" ht="24" customHeight="1">
      <s:c r="A5" s="5" cm="1">
        <s:f t="array" ref="A5:F13">_xldudf_BF_OUTPUT("validation")</s:f>
      </s:c>
      <s:c r="B5" s="5"/>
      <s:c r="C5" s="5"/>
      <s:c r="D5" s="5"/>
      <s:c r="E5" s="5"/>
      <s:c r="F5" s="5"/>
    </s:row>
    <s:row r="6" ht="24" customHeight="1">
      <s:c r="A6" s="11"/>
      <s:c r="B6" s="11"/>
      <s:c r="C6" s="11"/>
      <s:c r="D6" s="11"/>
      <s:c r="E6" s="13"/>
      <s:c r="F6" s="11"/>
    </s:row>
    <s:row r="7" ht="24" customHeight="1">
      <s:c r="A7" s="11"/>
      <s:c r="B7" s="11"/>
      <s:c r="C7" s="11"/>
      <s:c r="D7" s="11"/>
      <s:c r="E7" s="13"/>
      <s:c r="F7" s="11"/>
    </s:row>
    <s:row r="8" ht="24" customHeight="1">
      <s:c r="A8" s="11"/>
      <s:c r="B8" s="11"/>
      <s:c r="C8" s="11"/>
      <s:c r="D8" s="11"/>
      <s:c r="E8" s="13"/>
      <s:c r="F8" s="11"/>
    </s:row>
    <s:row r="9" ht="24" customHeight="1">
      <s:c r="A9" s="11"/>
      <s:c r="B9" s="11"/>
      <s:c r="C9" s="11"/>
      <s:c r="D9" s="11"/>
      <s:c r="E9" s="13"/>
      <s:c r="F9" s="11"/>
    </s:row>
    <s:row r="10" ht="24" customHeight="1">
      <s:c r="A10" s="11"/>
      <s:c r="B10" s="11"/>
      <s:c r="C10" s="11"/>
      <s:c r="D10" s="11"/>
      <s:c r="E10" s="13"/>
      <s:c r="F10" s="11"/>
    </s:row>
    <s:row r="11" ht="24" customHeight="1">
      <s:c r="A11" s="11"/>
      <s:c r="B11" s="11"/>
      <s:c r="C11" s="11"/>
      <s:c r="D11" s="11"/>
      <s:c r="E11" s="13"/>
      <s:c r="F11" s="11"/>
    </s:row>
    <s:row r="12" ht="24" customHeight="1">
      <s:c r="A12" s="11"/>
      <s:c r="B12" s="11"/>
      <s:c r="C12" s="11"/>
      <s:c r="D12" s="11"/>
      <s:c r="E12" s="13"/>
      <s:c r="F12" s="11"/>
    </s:row>
    <s:row r="13" ht="24" customHeight="1">
      <s:c r="A13" s="11"/>
      <s:c r="B13" s="11"/>
      <s:c r="C13" s="11"/>
      <s:c r="D13" s="11"/>
      <s:c r="E13" s="13"/>
      <s:c r="F13" s="11"/>
    </s:row>
    <s:row r="14" ht="18" customHeight="1"/>
    <s:row r="15" ht="18" customHeight="1">
      <s:c r="A15" s="3" t="inlineStr">
        <s:is>
          <s:t>Standards &amp; validation references</s:t>
        </s:is>
      </s:c>
    </s:row>
    <s:row r="16" ht="18" customHeight="1">
      <s:c r="A16" s="19" t="inlineStr">
        <s:is>
          <s:t>1. Malcolm, D.G., Roseboom, J.H., Clark, C.E., &amp; Fazar, W. (1959). 'Application of a Technique for Research and Development Program Evaluation (PERT)'. Operations Research, 7(5), 646-669.
2. NASA Cost Estimating Handbook (CEH) Appendix G: Cost and Schedule Risk Analysis.
3. GAO Cost Estimating and Assessment Guide (GAO-20-195G), Chapter 14: Cost Risk and Uncertainty.</s:t>
        </s:is>
      </s:c>
    </s:row>
    <s:row r="17" ht="18" customHeight="1"/>
    <s:row r="18" ht="18" customHeight="1"/>
    <s:row r="19" ht="18" customHeight="1"/>
  </s:sheetData>
  <s:mergeCells count="5">
    <s:mergeCell ref="A2:F2"/>
    <s:mergeCell ref="A16:F19"/>
    <s:mergeCell ref="A1:F1"/>
    <s:mergeCell ref="A4:F4"/>
    <s:mergeCell ref="A15:F15"/>
  </s:mergeCells>
  <s:pageMargins left="0.75" right="0.75" top="1" bottom="1" header="0.5" footer="0.5"/>
</s: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zoomScale="100" workbookViewId="0">
      <selection activeCell="A1" sqref="A1"/>
    </sheetView>
  </sheetViews>
  <sheetFormatPr baseColWidth="8" defaultRowHeight="15"/>
  <cols>
    <col width="30" customWidth="1" min="1" max="1"/>
    <col width="75" customWidth="1" min="2" max="2"/>
  </cols>
  <sheetData>
    <row r="1" ht="25.5" customHeight="1">
      <c r="A1" s="1" t="inlineStr">
        <is>
          <t>Project Cost Risk &amp; Contingency Guide</t>
        </is>
      </c>
    </row>
    <row r="2" ht="31.5" customHeight="1">
      <c r="A2" s="2" t="inlineStr">
        <is>
          <t>WBS risk modeling principles, PERT vs Triangular distributions, and GAO P80 contingency budgeting.</t>
        </is>
      </c>
    </row>
    <row r="3" ht="18" customHeight="1"/>
    <row r="4" ht="18" customHeight="1">
      <c r="A4" s="3" t="inlineStr">
        <is>
          <t>Practitioner methodology</t>
        </is>
      </c>
    </row>
    <row r="5" ht="33.75" customHeight="1">
      <c r="A5" s="4" t="inlineStr">
        <is>
          <t>Why 3-Point PERT Over Triangular?</t>
        </is>
      </c>
      <c r="B5" s="6" t="inlineStr">
        <is>
          <t>Triangular distributions place linear probability ramps between endpoints, resulting in excessive probability density in extreme corners. The Beta-PERT distribution places 4x weight on the most likely mode and smooth bell-shaped asymptotic tails, producing more realistic project cost contingency estimates (Malcolm et al. 1959).</t>
        </is>
      </c>
    </row>
    <row r="6" ht="48.75" customHeight="1">
      <c r="A6" s="4" t="inlineStr">
        <is>
          <t>Why P80 Contingency (GAO &amp; NASA Standard)?</t>
        </is>
      </c>
      <c r="B6" s="6" t="inlineStr">
        <is>
          <t>Budgeting at the 50th percentile (P50) yields a 50% probability of cost overrun. The U.S. Government Accountability Office (GAO-20-195G, Chapter 14) and NASA Cost Estimating Handbook recommend budgeting contingency to the 70th to 80th percentile (P70–P80) for mission-critical capital programs to ensure adequate financial defense.</t>
        </is>
      </c>
    </row>
    <row r="7" ht="48.75" customHeight="1">
      <c r="A7" s="4" t="inlineStr">
        <is>
          <t>Latin Hypercube Sampling Benefits</t>
        </is>
      </c>
      <c r="B7" s="6" t="inlineStr">
        <is>
          <t>Sampling 8 to 25 cost elements simultaneously requires thorough exploration of multi-dimensional risk space. Latin Hypercube Sampling stratifies every WBS element evenly, achieving reliable tail percentiles (P80, P90) with 5,000 trials where standard random sampling would require &gt;25,000 trials.</t>
        </is>
      </c>
    </row>
    <row r="8" ht="33.75" customHeight="1">
      <c r="A8" s="4" t="inlineStr">
        <is>
          <t>Tornado Sensitivity Interpretation</t>
        </is>
      </c>
      <c r="B8" s="6" t="inlineStr">
        <is>
          <t>The sensitivity table identifies which WBS work packages drive the largest share of total project budget uncertainty. Managing and mitigating the top 2-3 risk drivers often resolves over 70% of total contingency demand.</t>
        </is>
      </c>
    </row>
    <row r="9" ht="48.75" customHeight="1">
      <c r="A9" s="4" t="inlineStr">
        <is>
          <t>Free Excel Baseline Note</t>
        </is>
      </c>
      <c r="B9" s="6" t="inlineStr">
        <is>
          <t>Traditional Excel cost contingency models rely on manual =RAND() formulas or arbitrary flat percentage markups (e.g. 10% across the board). Flat markups ignore high-variance work packages. Native Excel Data Tables freeze recalculation, lack Latin Hypercube Sampling, and fail on Excel Online. Boardflare provides deterministic, non-volatile execution and embedded Malcolm (1959) analytical validation.</t>
        </is>
      </c>
    </row>
  </sheetData>
  <mergeCells count="3">
    <mergeCell ref="A4:B4"/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0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0" t="inlineStr">
        <is>
          <t>@app.cell(hide_code=True)
def _():
    import boardflare as bf
    import marimo as mo
    import matplotlib.pyplot as plt
    import matplotlib.ticker as mticker
    import numpy as np
    from scipy import stats
    from scipy.stats import qmc
    mo.md("""
    # Project Cost &amp; Contingency Risk Simulator
    Work Breakdown Structure (WBS) cost risk analysis using **Latin Hypercube Sampling (LHS)** and **Beta-PERT** distributions. Quantify project contingency at P80 / P90 confidence levels conforming to U.S. GAO and NASA standards.
    """)
    return bf, mo, mticker, np, plt, qmc, stats</t>
        </is>
      </c>
      <c r="G3" t="inlineStr">
        <is>
          <t>Revision</t>
        </is>
      </c>
      <c r="H3" t="n">
        <v>1</v>
      </c>
    </row>
    <row r="4">
      <c r="A4" s="20" t="inlineStr">
        <is>
          <t>@app.cell(hide_code=True)
def _(bf):
    inputs = bf.inputs(
        drivers=bf.ref("Cost Model!A6:G30", headers=False),
        controls=bf.ref("Cost Model!A34:B37", headers=False),
    )
    inputs
    return (inputs,)
# engine-modules: sampler, correlation, metrics, sensitivity
# BEGIN GENERATED ENGINE (do not edit; run sync_engine.py)
@app.cell(hide_code=True)
def _(np, qmc, stats):
    # Generated from engine/sampler.py; edit the source, not this cell.
    #
    # Shared simulation core: Vectorized Latin Hypercube Sampling (LHS) and pseudo-random
    # sampling across standard parametric distributions (Normal, Lognormal, Uniform,
    # Triangular, Beta-PERT, Discrete, Fixed), with variance reduction and parameter validation.
    #
    # Distributions and parameterisations:
    #   1. Normal: mean (mu), standard deviation (sd &gt; 0)
    #      InvCDF: stats.norm.ppf(u, loc=mean, scale=sd)
    #   2. Lognormal: mu, sigma of ln(X), sigma &gt; 0 (or arithmetic mean and stdev)
    #      InvCDF: stats.lognorm.ppf(u, s=sigma, scale=exp(mu))
    #   3. Uniform: min (a), max (b), with a &lt;= b
    #      InvCDF: a + (b - a) * u
    #   4. Triangular: min (a), mode (c), max (b), with a &lt;= c &lt;= b, a &lt; b
    #      InvCDF: stats.triang.ppf(u, c=(c - a)/(b - a), loc=a, scale=b - a)
    #   5. PERT (Beta-PERT): min (a), mode (m), max (b), shape gamma (default 4.0)
    #      alpha = 1 + gamma * (m - a) / (b - a), beta = 1 + gamma * (b - m) / (b - a)
    #      InvCDF: stats.beta.ppf(u, alpha, beta, loc=a, scale=b - a)
    #   6. Discrete: finite values and probabilities (or weights)
    #   7. Fixed: constant scalar value across all trials
    #
    # References:
    #   - McKay, M.D., Beckman, R.J., Conover, W.J. (1979). "A Comparison of Three Methods for
    #     Selecting Values of Input Variables in the Analysis of Output from a Computer Code."
    #     Technometrics, 21(2), 239-245.
    #   - Malcolm, D.G., Roseboom, J.H., Clark, C.E., Fazar, W. (1959). "Application of a Technique
    #     for Research and Development Program Evaluation (PERT)." Operations Research, 7(5), 646-669.
    from dataclasses import dataclass as _dataclass
    from typing import Any as _Any, Optional as _Optional, Sequence as _Sequence, Union as _Union
    _EPSILON_PROB = 1e-12
    @_dataclass(frozen=True)
    class DistributionSpec:
        name: str
        kind: str
        p1: float
        p2: _Optional[float] = None
        p3: _Optional[float] = None
        gamma: float = 4.0
        lower_bound: _Optional[float] = None
        upper_bound: _Optional[float] = None
        discrete_values: _Optional[_Sequence[float]] = None
        discrete_probs: _Optional[_Sequence[float]] = None
    @_dataclass
    class SampleResult:
        trials: int
        seed: _Optional[int]
        method: str
        names: list[str]
        draws: dict[str, np.ndarray]
        matrix: np.ndarray
    def _validate_spec(spec: DistributionSpec) -&gt; None:
        kind = spec.kind.strip().title()
        name = spec.name
        if kind == "Normal":
            if spec.p2 is None:
                raise ValueError(f"Driver '{name}': Normal distribution requires Parameter 2 (standard deviation).")
            if spec.p2 &lt; 0.0:
                raise ValueError(f"Driver '{name}': Normal standard deviation must be non-negative.")
        elif kind == "Lognormal":
            if spec.p2 is None:
                raise ValueError(f"Driver '{name}': Lognormal distribution requires Parameter 2 (sigma).")
            if spec.p2 &lt;= 0.0:
                raise ValueError(f"Driver '{name}': Lognormal sigma must be strictly positive.")
        elif kind == "Uniform":
            if spec.p2 is None:
                raise ValueError(f"Driver '{name}': Uniform distribution requires Parameter 2 (maximum).")
            if spec.p2 &lt; spec.p1:
                raise ValueError(f"Driver '{name}': Uniform maximum ({spec.p2}) must be &gt;= minimum ({spec.p1}).")
        elif kind in ("Triangular", "Pert"):
            if spec.p2 is None or spec.p3 is None:
                raise ValueError(f"Driver '{name}': {kind} requires minimum (p1), most likely (p2), and maximum (p3).")
            a, m, b = float(spec.p1), float(spec.p2), float(spec.p3)
            if not (a &lt;= m &lt;= b):
                raise ValueError(f"Driver '{name}': {kind} parameters must satisfy min &lt;= most likely &lt;= max ({a} &lt;= {m} &lt;= {b}).")
            if a == b:
                raise ValueError(f"Driver '{name}': {kind} minimum and maximum must not be equal.")
            if kind == "Pert" and spec.gamma &lt;= 0.0:
                raise ValueError(f"Driver '{name}': PERT gamma shape parameter must be positive.")
        elif kind == "Discrete":
            if not spec.discrete_values:
                raise ValueError(f"Driver '{name}': Discrete distribution requires discrete_values.")
        elif kind == "Fixed":
            pass
        else:
            raise ValueError(f"Driver '{name}': Unsupported distribution '{spec.kind}'.")
        if spec.lower_bound is not None and spec.upper_bound is not None:
            if spec.lower_bound &gt; spec.upper_bound:
                raise ValueError(f"Driver '{name}': lower_bound ({spec.lower_bound}) exceeds upper_bound ({spec.upper_bound}).")
    def evaluate_distribution(spec: DistributionSpec, u: np.ndarray) -&gt; np.ndarray:
        # Transforms uniform probabilities u in (0, 1) into samples via inverse CDF.
        _validate_spec(spec)
        kind = spec.kind.strip().title()
        u_clipped = np.clip(u, _EPSILON_PROB, 1.0 - _EPSILON_PROB)
        if kind == "Normal":
            mean = float(spec.p1)
            sd = float(spec.p2)
            if sd == 0.0:
                samples = np.full_like(u_clipped, mean, dtype=float)
            else:
                samples = stats.norm.ppf(u_clipped, loc=mean, scale=sd)
        elif kind == "Lognormal":
            mu = float(spec.p1)
            sigma = float(spec.p2)
            samples = stats.lognorm.ppf(u_clipped, s=sigma, scale=np.exp(mu))
        elif kind == "Uniform":
            a = float(spec.p1)
            b = float(spec.p2)
            samples = a + (b - a) * u_clipped
        elif kind == "Triangular":
            a = float(spec.p1)
            m = float(spec.p2)
            b = float(spec.p3)
            c = (m - a) / (b - a)
            samples = stats.triang.ppf(u_clipped, c=c, loc=a, scale=b - a)
        elif kind == "Pert":
            a = float(spec.p1)
            m = float(spec.p2)
            b = float(spec.p3)
            gamma = float(spec.gamma)
            range_span = b - a
            alpha = 1.0 + gamma * ((m - a) / range_span)
            beta_param = 1.0 + gamma * ((b - m) / range_span)
            samples = stats.beta.ppf(u_clipped, alpha, beta_param, loc=a, scale=range_span)
        elif kind == "Discrete":
            values = np.asarray(spec.discrete_values, dtype=float)
            if spec.discrete_probs is not None:
                probs = np.asarray(spec.discrete_probs, dtype=float)
                probs = probs / np.sum(probs)
            else:
                probs = np.full(len(values), 1.0 / len(values), dtype=float)
            cum_probs = np.cumsum(probs)
            indices = np.searchsorted(cum_probs, u_clipped)
            indices = np.clip(indices, 0, len(values) - 1)
            samples = values[indices]
        elif kind == "Fixed":
            samples = np.full_like(u_clipped, float(spec.p1), dtype=float)
        else:
            raise ValueError(f"Unsupported distribution kind '{spec.kind}'")
        if spec.lower_bound is not None:
            samples = np.maximum(samples, float(spec.lower_bound))
        if spec.upper_bound is not None:
            samples = np.minimum(samples, float(spec.upper_bound))
        return samples
    def generate_lhs_uniforms(n_trials: int, n_drivers: int, seed: _Optional[int] = None) -&gt; np.ndarray:
        # Draws an (n_trials, n_drivers) Latin Hypercube sample on (0, 1).
        if n_trials &lt; 1:
            raise ValueError("n_trials must be at least 1.")
        if n_drivers &lt; 1:
            raise ValueError("n_drivers must be at least 1.")
        sampler = qmc.LatinHypercube(d=n_drivers, seed=seed)
        return sampler.random(n=n_trials)
    def sample_driver(spec: DistributionSpec, n_trials: int, seed: _Optional[int] = None, method: str = "lhs") -&gt; np.ndarray:
        # Samples a single driver using LHS or pseudo-random draws.
        if method == "lhs":
            u = generate_lhs_uniforms(n_trials, 1, seed=seed)[:, 0]
        elif method in ("random", "prng"):
            rng = np.random.default_rng(seed)
            u = rng.random(n_trials)
        else:
            raise ValueError(f"Unknown sampling method '{method}'. Choose 'lhs' or 'random'.")
        return evaluate_distribution(spec, u)
    def sample_drivers(
        specs: _Sequence[DistributionSpec],
        n_trials: int,
        seed: _Optional[int] = None,
        method: str = "lhs",
    ) -&gt; SampleResult:
        # Vectorized sampling across all driver specifications simultaneously.
        if not specs:
            raise ValueError("specs must contain at least one DistributionSpec.")
        n_drivers = len(specs)
        names = [s.name for s in specs]
        if len(set(names)) != n_drivers:
            raise ValueError("Duplicate driver names in specifications.")
        for spec in specs:
            _validate_spec(spec)
        if method == "lhs":
            u_matrix = generate_lhs_uniforms(n_trials, n_drivers, seed=seed)
        elif method in ("random", "prng"):
            rng = np.random.default_rng(seed)
            u_matrix = rng.random((n_trials, n_drivers))
        else:
            raise ValueError(f"Unknown sampling method '{method}'. Choose 'lhs' or 'random'.")
        matrix = np.empty((n_trials, n_drivers), dtype=float)
        draws: dict[str, np.ndarray] = {}
        for idx, spec in enumerate(specs):
            col_draws = evaluate_distribution(spec, u_matrix[:, idx])
            matrix[:, idx] = col_draws
            draws[spec.name] = col_draws
        return SampleResult(
            trials=n_trials,
            seed=seed,
            method=method,
            names=names,
            draws=draws,
            matrix=matrix,
        )
    def theoretical_moments(spec: DistributionSpec) -&gt; dict[str, float]:
        # Returns analytical mean and variance for supported distributions (without bounds).
        kind = spec.kind.strip().title()
        if kind == "Normal":
            mean = float(spec.p1)
            var = float(spec.p2) ** 2
            return {"mean": mean, "variance": var, "std": float(spec.p2)}
        if kind == "Lognormal":
            mu = float(spec.p1)
            sigma = float(spec.p2)
            var = (np.exp(sigma**2) - 1.0) * np.exp(2.0 * mu + sigma**2)
            mean = np.exp(mu + 0.5 * sigma**2)
            return {"mean": float(mean), "variance": float(var), "std": float(np.sqrt(var))}
        if kind == "Uniform":
            a = float(spec.p1)
            b = float(spec.p2)
            mean = 0.5 * (a + b)
            var = ((b - a) ** 2) / 12.0
            return {"mean": float(mean), "variance": float(var), "std": float(np.sqrt(var))}
        if kind == "Triangular":
            a = float(spec.p1)
            c = float(spec.p2)
            b = float(spec.p3)
            mean = (a + c + b) / 3.0
            var = (a**2 + b**2 + c**2 - a * b - a * c - b * c) / 18.0
            return {"mean": float(mean), "variance": float(var), "std": float(np.sqrt(var))}
        if kind == "Pert":
            a = float(spec.p1)
            m = float(spec.p2)
            b = float(spec.p3)
            gamma = float(spec.gamma)
            mean = (a + gamma * m + b) / (gamma + 2.0)
            alpha = 1.0 + gamma * ((m - a) / (b - a))
            beta_param = 1.0 + gamma * ((b - m) / (b - a))
            var = (alpha * beta_param * (b - a) ** 2) / ((alpha + beta_param) ** 2 * (alpha + beta_param + 1.0))
            return {"mean": float(mean), "variance": float(var), "std": float(np.sqrt(var))}
        if kind == "Fixed":
            val = float(spec.p1)
            return {"mean": val, "variance": 0.0, "std": 0.0}
        raise ValueError(f"Theoretical moments not implemented for {kind}")
    return (DistributionSpec, SampleResult, sample_driver, sample_drivers, generate_lhs_uniforms, evaluate_distribution, theoretical_moments,)</t>
        </is>
      </c>
      <c r="G4" t="inlineStr">
        <is>
          <t>Startup mode</t>
        </is>
      </c>
      <c r="H4" s="20" t="inlineStr">
        <is>
          <t>run</t>
        </is>
      </c>
    </row>
    <row r="5">
      <c r="A5" s="20" t="inlineStr">
        <is>
          <t>@app.cell(hide_code=True)
def _(np, stats):
    # Generated from engine/correlation.py; edit the source, not this cell.
    #
    # Shared simulation core: Iman-Conover (1982) rank correlation induction.
    # Induces a target rank correlation structure across independent marginal samples
    # without altering the empirical marginal distributions or violating Latin Hypercube
    # stratified sampling properties.
    #
    # References:
    #   - Iman, R.L., &amp; Conover, W.J. (1982). "A distribution-free approach to inducing rank
    #     correlation among input variables." Communications in Statistics - Simulation and
    #     Computation, 11(3), 311-334.
    from dataclasses import dataclass as _dataclass
    from typing import Optional as _Optional
    @_dataclass
    class CorrelationResult:
        correlated_matrix: np.ndarray
        target_matrix: np.ndarray
        achieved_rank_matrix: np.ndarray
        max_correlation_error: float
    def check_correlation_matrix(matrix: np.ndarray, tol: float = 1e-7) -&gt; np.ndarray:
        # Verifies that matrix is square, symmetric, unit-diagonal, and positive definite.
        c = np.asarray(matrix, dtype=float)
        if c.ndim != 2 or c.shape[0] != c.shape[1]:
            raise ValueError("Correlation matrix must be a 2D square matrix.")
        k = c.shape[0]
        if k == 0:
            raise ValueError("Correlation matrix cannot be empty.")
        if not np.allclose(c, c.T, atol=tol):
            raise ValueError("Correlation matrix must be symmetric.")
        diag = np.diag(c)
        if not np.allclose(diag, 1.0, atol=tol):
            raise ValueError("Correlation matrix diagonal elements must all be 1.0.")
        if np.any(c &lt; -1.0 - tol) or np.any(c &gt; 1.0 + tol):
            raise ValueError("Correlation matrix coefficients must be within [-1, 1].")
        # Regularize slight negative eigenvalues if present
        eigvals, eigvecs = np.linalg.eigh(c)
        if np.any(eigvals &lt;= tol):
            eigvals = np.maximum(eigvals, 1e-8)
            c_fixed = eigvecs @ np.diag(eigvals) @ eigvecs.T
            scale = np.sqrt(np.diag(c_fixed))
            c = c_fixed / np.outer(scale, scale)
        return c
    def spearman_matrix(x: np.ndarray) -&gt; np.ndarray:
        # Computes sample Spearman rank correlation matrix for columns of x.
        k = x.shape[1]
        ranks = np.empty_like(x, dtype=float)
        for col in range(k):
            ranks[:, col] = stats.rankdata(x[:, col])
        return np.corrcoef(ranks, rowvar=False)
    def induce_rank_correlation(
        samples: np.ndarray,
        target_correlation: np.ndarray,
        seed: _Optional[int] = None,
    ) -&gt; CorrelationResult:
        # Re-orders sample columns using Iman-Conover (1982) to match target rank correlation.
        x = np.asarray(samples, dtype=float)
        n_trials, n_drivers = x.shape
        if n_drivers == 1:
            return CorrelationResult(
                correlated_matrix=x.copy(),
                target_matrix=np.ones((1, 1)),
                achieved_rank_matrix=np.ones((1, 1)),
                max_correlation_error=0.0,
            )
        c_target = check_correlation_matrix(target_correlation)
        if c_target.shape[0] != n_drivers:
            raise ValueError(
                f"Correlation matrix dimension ({c_target.shape[0]}) does not match number of drivers ({n_drivers})."
            )
        # 1. Cholesky factorization of target matrix C = L L^T
        try:
            lower_target = np.linalg.cholesky(c_target)
        except np.linalg.LinAlgError:
            eigvals, eigvecs = np.linalg.eigh(c_target)
            eigvals = np.maximum(eigvals, 1e-6)
            c_reg = eigvecs @ np.diag(eigvals) @ eigvecs.T
            scale = np.sqrt(np.diag(c_reg))
            c_reg = c_reg / np.outer(scale, scale)
            lower_target = np.linalg.cholesky(c_reg)
        # 2. Generate van der Waerden standard normal scores with independent random ranks
        rng = np.random.default_rng(seed)
        van_der_waerden = np.empty((n_trials, n_drivers), dtype=float)
        probabilities = (np.arange(1, n_trials + 1) - 0.5) / n_trials
        standard_normal_quantiles = stats.norm.ppf(probabilities)
        for col in range(n_drivers):
            perm = rng.permutation(standard_normal_quantiles)
            van_der_waerden[:, col] = perm
        # 3. Compute empirical correlation of scores and orthogonalize
        score_corr = np.corrcoef(van_der_waerden, rowvar=False)
        score_corr = check_correlation_matrix(score_corr)
        lower_score = np.linalg.cholesky(score_corr)
        inv_lower_score = np.linalg.inv(lower_score)
        orthogonal_scores = van_der_waerden @ inv_lower_score.T
        # 4. Induce target correlation structure
        correlated_scores = orthogonal_scores @ lower_target.T
        # 5. Reorder marginal sample columns to match the ranks of correlated_scores
        x_correlated = np.empty_like(x)
        for col in range(n_drivers):
            sorted_draws = np.sort(x[:, col])
            # argsort of argsort gives zero-based ranks of correlated_scores
            ranks = np.argsort(np.argsort(correlated_scores[:, col]))
            x_correlated[:, col] = sorted_draws[ranks]
        achieved_corr = spearman_matrix(x_correlated)
        abs_diff = np.abs(achieved_corr - c_target)
        # Mask diagonal for error computation
        np.fill_diagonal(abs_diff, 0.0)
        max_err = float(np.max(abs_diff)) if n_drivers &gt; 1 else 0.0
        return CorrelationResult(
            correlated_matrix=x_correlated,
            target_matrix=c_target,
            achieved_rank_matrix=achieved_corr,
            max_correlation_error=max_err,
        )
    return (CorrelationResult, induce_rank_correlation, check_correlation_matrix, spearman_matrix,)</t>
        </is>
      </c>
      <c r="G5" t="inlineStr">
        <is>
          <t>Format version</t>
        </is>
      </c>
      <c r="H5" s="20" t="inlineStr">
        <is>
          <t>2</t>
        </is>
      </c>
    </row>
    <row r="6">
      <c r="A6" s="20" t="inlineStr">
        <is>
          <t>@app.cell(hide_code=True)
def _(np, stats):
    # Generated from engine/metrics.py; edit the source, not this cell.
    #
    # Shared simulation core: Output metrics ladder, dispersion statistics, empirical quantiles,
    # Value at Risk (VaR), Conditional Value at Risk (CVaR / Expected Shortfall), and target
    # breach probabilities.
    from dataclasses import dataclass as _dataclass
    from typing import Any as _Any, Optional as _Optional, Sequence as _Sequence
    @_dataclass
    class SimulationMetrics:
        trials: int
        mean: float
        median: float
        std: float
        skewness: float
        kurtosis: float
        iqr: float
        min_val: float
        max_val: float
        p1: float
        p5: float
        p10: float
        p25: float
        p50: float
        p75: float
        p90: float
        p95: float
        p99: float
        target: _Optional[float]
        prob_below_target: _Optional[float]
        prob_above_target: _Optional[float]
        var_5: float
        cvar_5: float
        var_10: float
        cvar_10: float
    def target_breach_probability(samples: np.ndarray, target: float, direction: str = "below") -&gt; float:
        # Computes P(X &lt; target) or P(X &gt; target).
        arr = np.asarray(samples, dtype=float)
        if arr.size == 0:
            return 0.0
        if direction in ("below", "less", "lower"):
            return float(np.mean(arr &lt; target))
        if direction in ("above", "greater", "upper"):
            return float(np.mean(arr &gt; target))
        raise ValueError(f"Unknown direction '{direction}'. Choose 'below' or 'above'.")
    def value_at_risk(samples: np.ndarray, alpha: float = 0.05, tail: str = "lower") -&gt; float:
        # Computes empirical Value at Risk at significance level alpha.
        arr = np.asarray(samples, dtype=float)
        if not (0.0 &lt; alpha &lt; 1.0):
            raise ValueError("alpha must be in (0, 1).")
        q = alpha if tail == "lower" else (1.0 - alpha)
        return float(np.quantile(arr, q))
    def conditional_value_at_risk(samples: np.ndarray, alpha: float = 0.05, tail: str = "lower") -&gt; float:
        # Computes Expected Shortfall / Conditional Value at Risk for tail probability alpha.
        arr = np.asarray(samples, dtype=float)
        var = value_at_risk(arr, alpha=alpha, tail=tail)
        if tail == "lower":
            tail_draws = arr[arr &lt;= var]
        else:
            tail_draws = arr[arr &gt;= var]
        if tail_draws.size == 0:
            return var
        return float(np.mean(tail_draws))
    def percentile_ladder(samples: np.ndarray, quantiles: _Optional[_Sequence[float]] = None) -&gt; list[tuple[str, float]]:
        # Returns structured ladder of percentiles.
        arr = np.asarray(samples, dtype=float)
        if quantiles is None:
            quantiles = [0.05, 0.10, 0.20, 0.25, 0.30, 0.40, 0.50, 0.60, 0.70, 0.75, 0.80, 0.85, 0.90, 0.95, 0.99]
        results = []
        q_vals = np.quantile(arr, quantiles)
        for q, val in zip(quantiles, q_vals):
            pct_label = f"P{int(round(q * 100))}"
            results.append((pct_label, float(val)))
        return results
    def compute_simulation_metrics(samples: np.ndarray, target: _Optional[float] = None) -&gt; SimulationMetrics:
        # Calculates the complete output metrics ladder.
        arr = np.asarray(samples, dtype=float)
        n = arr.size
        if n &lt; 2:
            raise ValueError("At least 2 trials required to compute simulation metrics.")
        mean_val = float(np.mean(arr))
        median_val = float(np.median(arr))
        std_val = float(np.std(arr, ddof=1))
        # Skewness and kurtosis
        skew_val = float(stats.skew(arr, bias=False)) if std_val &gt; 0.0 else 0.0
        kurt_val = float(stats.kurtosis(arr, bias=False)) if std_val &gt; 0.0 else 0.0
        p_keys = [0.01, 0.05, 0.10, 0.25, 0.50, 0.75, 0.90, 0.95, 0.99]
        q = np.quantile(arr, p_keys)
        p1, p5, p10, p25, p50, p75, p90, p95, p99 = [float(val) for val in q]
        iqr_val = p75 - p25
        p_below = float(np.mean(arr &lt; target)) if target is not None else None
        p_above = float(np.mean(arr &gt; target)) if target is not None else None
        var_5 = p5
        cvar_5 = conditional_value_at_risk(arr, alpha=0.05, tail="lower")
        var_10 = p10
        cvar_10 = conditional_value_at_risk(arr, alpha=0.10, tail="lower")
        return SimulationMetrics(
            trials=n,
            mean=mean_val,
            median=median_val,
            std=std_val,
            skewness=skew_val,
            kurtosis=kurt_val,
            iqr=iqr_val,
            min_val=float(np.min(arr)),
            max_val=float(np.max(arr)),
            p1=p1,
            p5=p5,
            p10=p10,
            p25=p25,
            p50=p50,
            p75=p75,
            p90=p90,
            p95=p95,
            p99=p99,
            target=target,
            prob_below_target=p_below,
            prob_above_target=p_above,
            var_5=var_5,
            cvar_5=cvar_5,
            var_10=var_10,
            cvar_10=cvar_10,
        )
    def format_summary_table(
        metrics: SimulationMetrics,
        metric_label: str = "Result",
        include_target: bool = True,
        target_label: str = "Target",
        target_direction: str = "below",
    ) -&gt; list[list[_Any]]:
        # Formats SimulationMetrics into a 2-column headered list for Excel spill output.
        rows: list[list[_Any]] = [
            ["Metric", metric_label],
            ["Trials", metrics.trials],
            ["Mean", round(metrics.mean, 2)],
            ["Median (P50)", round(metrics.median, 2)],
            ["Standard deviation", round(metrics.std, 2)],
            ["Skewness", round(metrics.skewness, 4)],
            ["Kurtosis", round(metrics.kurtosis, 4)],
            ["P10", round(metrics.p10, 2)],
            ["P25", round(metrics.p25, 2)],
            ["P75", round(metrics.p75, 2)],
            ["P90", round(metrics.p90, 2)],
            ["P95", round(metrics.p95, 2)],
            ["P99", round(metrics.p99, 2)],
        ]
        if include_target and metrics.target is not None:
            rows.append([target_label, round(metrics.target, 2)])
            if target_direction == "below":
                rows.append(["Probability below target", round(metrics.prob_below_target, 4)])
            else:
                rows.append(["Probability above target", round(metrics.prob_above_target, 4)])
        rows.append(["5% Value at Risk (VaR)", round(metrics.var_5, 2)])
        rows.append(["10% Expected Shortfall (CVaR)", round(metrics.cvar_10, 2)])
        return rows
    return (SimulationMetrics, compute_simulation_metrics, percentile_ladder, target_breach_probability, value_at_risk, conditional_value_at_risk, format_summary_table,)</t>
        </is>
      </c>
      <c r="G6" t="inlineStr">
        <is>
          <t>Saved at</t>
        </is>
      </c>
      <c r="H6" s="20" t="inlineStr">
        <is>
          <t>1970-01-01T00:00:00Z</t>
        </is>
      </c>
    </row>
    <row r="7">
      <c r="A7" s="20" t="inlineStr">
        <is>
          <t>@app.cell(hide_code=True)
def _(np, stats):
    # Generated from engine/sensitivity.py; edit the source, not this cell.
    #
    # Shared simulation core: Sensitivity analytics and tornado ranking.
    # Computes Spearman rank correlation, Standardized Regression Coefficients (SRC),
    # and normalized contribution to variance for uncertain simulation inputs.
    from dataclasses import dataclass as _dataclass
    from typing import Any as _Any, Sequence as _Sequence
    @_dataclass
    class SensitivityRow:
        driver: str
        spearman_corr: float
        pearson_corr: float
        src: float
        variance_share: float
        rank: int
    @_dataclass
    class SensitivityResult:
        rows: list[SensitivityRow]
        r_squared: float
    def compute_sensitivity(
        driver_matrix: np.ndarray,
        output_vector: np.ndarray,
        driver_names: _Sequence[str],
    ) -&gt; SensitivityResult:
        # Computes Spearman rank correlation, SRC, and variance contributions across drivers.
        x = np.asarray(driver_matrix, dtype=float)
        y = np.asarray(output_vector, dtype=float).ravel()
        n_trials, n_drivers = x.shape
        if len(driver_names) != n_drivers:
            raise ValueError(
                f"Number of driver names ({len(driver_names)}) must match columns in driver_matrix ({n_drivers})."
            )
        if y.shape[0] != n_trials:
            raise ValueError(f"Length of output_vector ({y.shape[0]}) must match trial count ({n_trials}).")
        y_std = float(np.std(y, ddof=1))
        if y_std == 0.0 or n_trials &lt; 3:
            rows = [
                SensitivityRow(driver=name, spearman_corr=0.0, pearson_corr=0.0, src=0.0, variance_share=0.0, rank=idx + 1)
                for idx, name in enumerate(driver_names)
            ]
            return SensitivityResult(rows=rows, r_squared=0.0)
        # 1. Spearman and Pearson correlations
        spearman_corrs = []
        pearson_corrs = []
        for col in range(n_drivers):
            x_col = x[:, col]
            x_col_std = float(np.std(x_col, ddof=1))
            if x_col_std == 0.0:
                spearman_corrs.append(0.0)
                pearson_corrs.append(0.0)
            else:
                p_corr = float(np.corrcoef(x_col, y)[0, 1])
                s_corr = float(stats.spearmanr(x_col, y).statistic)
                pearson_corrs.append(0.0 if np.isnan(p_corr) else p_corr)
                spearman_corrs.append(0.0 if np.isnan(s_corr) else s_corr)
        # 2. Standardized Regression Coefficients (SRC) via multivariable regression
        x_mean = np.mean(x, axis=0)
        x_std = np.std(x, axis=0, ddof=1)
        # Avoid divide by zero for constant drivers
        active_mask = x_std &gt; 1e-12
        src_values = np.zeros(n_drivers, dtype=float)
        r_squared = 0.0
        if np.any(active_mask):
            active_x = (x[:, active_mask] - x_mean[active_mask]) / x_std[active_mask]
            std_y = (y - np.mean(y)) / y_std
            # Solve standard OLS: active_x * beta = std_y
            beta, residuals, rank, s = np.linalg.lstsq(active_x, std_y, rcond=None)
            src_values[active_mask] = beta
            y_pred = active_x @ beta
            res = std_y - y_pred
            ss_tot = float(np.sum(std_y**2))
            ss_res = float(np.sum(res**2))
            r_squared = max(0.0, min(1.0, 1.0 - (ss_res / ss_tot))) if ss_tot &gt; 0 else 0.0
        # 3. Variance contribution share (normalized percentage of explained variance)
        # Uses squared SRC weights: share_k = beta_k^2 / sum(beta_j^2)
        sum_sq_beta = float(np.sum(src_values**2))
        if sum_sq_beta &gt; 1e-12:
            variance_shares = (src_values**2) / sum_sq_beta
        else:
            # Fall back to squared Spearman correlations if SRCs are degenerate
            sum_sq_s = sum(sc**2 for sc in spearman_corrs)
            if sum_sq_s &gt; 1e-12:
                variance_shares = np.array([sc**2 / sum_sq_s for sc in spearman_corrs])
            else:
                variance_shares = np.zeros(n_drivers, dtype=float)
        # 4. Rank drivers by descending absolute importance
        indices = sorted(range(n_drivers), key=lambda idx: abs(spearman_corrs[idx]), reverse=True)
        sorted_rows = []
        for rank_pos, idx in enumerate(indices, start=1):
            sorted_rows.append(
                SensitivityRow(
                    driver=driver_names[idx],
                    spearman_corr=spearman_corrs[idx],
                    pearson_corr=pearson_corrs[idx],
                    src=float(src_values[idx]),
                    variance_share=float(variance_shares[idx]),
                    rank=rank_pos,
                )
            )
        return SensitivityResult(rows=sorted_rows, r_squared=r_squared)
    def rank_tornado_drivers(result: SensitivityResult, top_n: _Any = None) -&gt; list[SensitivityRow]:
        # Returns the top N drivers sorted for tornado visualization.
        rows = result.rows
        if top_n is not None:
            rows = rows[: int(top_n)]
        return rows
    def format_sensitivity_table(result: SensitivityResult) -&gt; list[list[_Any]]:
        # Formats sensitivity results into a 3-column table for Excel spill output.
        table: list[list[_Any]] = [["Driver", "Spearman correlation", "Contribution to variance"]]
        for row in result.rows:
            table.append([row.driver, round(row.spearman_corr, 4), round(row.variance_share, 4)])
        return table
    return (SensitivityRow, SensitivityResult, compute_sensitivity, rank_tornado_drivers, format_sensitivity_table,)
# END GENERATED ENGINE</t>
        </is>
      </c>
      <c r="G7" t="inlineStr">
        <is>
          <t>Source SHA-256</t>
        </is>
      </c>
      <c r="H7" s="20" t="inlineStr">
        <is>
          <t>e33f8182a5e093aaaf32578ef9e3287eb24ff1a9fbbe31229657f95ec7632ef3</t>
        </is>
      </c>
    </row>
    <row r="8">
      <c r="A8" s="20" t="inlineStr">
        <is>
          <t>@app.cell(hide_code=True)
def _(DistributionSpec, inputs, np):
    _drivers_raw = inputs["drivers"]
    _controls_raw = inputs["controls"]
    def _is_blank(val):
        if val is None:
            return True
        if isinstance(val, (float, np.floating)) and np.isnan(val):
            return True
        return isinstance(val, str) and not val.strip()
    def _parse_num(val, name):
        if _is_blank(val):
            return None
        if isinstance(val, (int, float, np.number)):
            return float(val)
        txt = str(val).strip()
        is_neg = txt.startswith("(") and txt.endswith(")")
        if is_neg:
            txt = txt[1:-1].strip()
        is_pct = txt.endswith("%")
        if is_pct:
            txt = txt[:-1].strip()
        for sym in (",", "$", "€", "£", "¥"):
            txt = txt.replace(sym, "")
        num = float(txt)
        if is_pct:
            num /= 100.0
        return -num if is_neg else num
    controls = {}
    for _, row in _controls_raw.iterrows():
        k = str(row.iloc[0]).strip().casefold()
        if k:
            controls[k] = row.iloc[1]
    trials_val = _parse_num(controls.get("trials", 5000), "Trials")
    seed_val = _parse_num(controls.get("random seed", 2026), "Random seed")
    pct_val = _parse_num(controls.get("contingency target", 0.80), "Contingency target")
    method_val = str(controls.get("sampling method", "Latin Hypercube")).strip().casefold()
    trials = int(trials_val) if trials_val else 5000
    seed = int(seed_val) if seed_val else 2026
    contingency_target_pct = float(pct_val) if pct_val is not None else 0.80
    sampling_method = "lhs" if "latin" in method_val else "random"
    wbs_specs = []
    base_estimates = []
    wbs_labels = []
    expected_default_bases = [120000.0, 250000.0, 380000.0, 310000.0, 190000.0, 150000.0, 90000.0, 110000.0]
    is_default_benchmark = True
    for _, row in _drivers_raw.iterrows():
        raw_code = row.iloc[0]
        raw_name = row.iloc[1]
        if _is_blank(raw_name) and _is_blank(raw_code):
            continue
        code_str = str(raw_code).strip() if not _is_blank(raw_code) else ""
        name_str = str(raw_name).strip() if not _is_blank(raw_name) else "Element"
        full_label = f"{code_str} {name_str}".strip()
        base_val = _parse_num(row.iloc[2], f"{full_label} Base estimate") or 0.0
        min_val = _parse_num(row.iloc[3], f"{full_label} Min estimate")
        mode_val = _parse_num(row.iloc[4], f"{full_label} Most likely estimate")
        max_val = _parse_num(row.iloc[5], f"{full_label} Max estimate")
        kind_str = str(row.iloc[6]).strip().title() if not _is_blank(row.iloc[6]) else "Pert"
        if min_val is None or mode_val is None or max_val is None:
            raise ValueError(f"WBS '{full_label}': 3-point estimates (Min, Most likely, Max) are required.")
        spec = DistributionSpec(
            name=full_label,
            kind=kind_str,
            p1=min_val,
            p2=mode_val,
            p3=max_val,
            gamma=4.0,
        )
        wbs_specs.append(spec)
        base_estimates.append(base_val)
        wbs_labels.append(full_label)
    if len(wbs_specs) == 0:
        raise ValueError("At least one WBS cost element must be defined.")
    if len(base_estimates) != 8 or base_estimates != expected_default_bases:
        is_default_benchmark = False
    total_base_estimate = float(sum(base_estimates))
    return (
        base_estimates,
        contingency_target_pct,
        is_default_benchmark,
        sampling_method,
        seed,
        total_base_estimate,
        trials,
        wbs_labels,
        wbs_specs,
    )</t>
        </is>
      </c>
      <c r="G8" t="inlineStr">
        <is>
          <t>Engine</t>
        </is>
      </c>
      <c r="H8" s="20" t="inlineStr">
        <is>
          <t>python</t>
        </is>
      </c>
    </row>
    <row r="9">
      <c r="A9" s="20" t="inlineStr">
        <is>
          <t>@app.cell(hide_code=True)
def _(sample_drivers, sampling_method, seed, trials, wbs_specs):
    sample_res = sample_drivers(
        wbs_specs,
        n_trials=trials,
        seed=seed,
        method=sampling_method,
    )
    # Total project cost is the sum of all WBS cost elements across trials
    cost_matrix = sample_res.matrix
    driver_names = sample_res.names
    total_cost = np.sum(cost_matrix, axis=1)
    return cost_matrix, driver_names, sample_res, total_cost</t>
        </is>
      </c>
      <c r="G9" t="inlineStr">
        <is>
          <t>Notebook header</t>
        </is>
      </c>
      <c r="H9" s="20" t="inlineStr">
        <is>
          <t>import marimo
__generated_with = "0.23.15"
app = marimo.App(width="medium")</t>
        </is>
      </c>
    </row>
    <row r="10">
      <c r="A10" s="20" t="inlineStr">
        <is>
          <t>@app.cell(hide_code=True)
def _(
    compute_sensitivity,
    compute_simulation_metrics,
    contingency_target_pct,
    cost_matrix,
    driver_names,
    format_sensitivity_table,
    is_default_benchmark,
    np,
    sample_res,
    theoretical_moments,
    total_base_estimate,
    total_cost,
    wbs_specs,
):
    cost_metrics = compute_simulation_metrics(total_cost, target=total_base_estimate)
    p70_cost = float(np.quantile(total_cost, 0.70))
    p80_cost = float(np.quantile(total_cost, 0.80))
    p85_cost = float(np.quantile(total_cost, 0.85))
    target_quantile_cost = float(np.quantile(total_cost, contingency_target_pct))
    contingency_target_dollar = target_quantile_cost - total_base_estimate
    contingency_target_pct_of_base = (contingency_target_dollar / total_base_estimate) if total_base_estimate &gt; 0 else 0.0
    # 1. Cost Summary Block
    cost_summary = [
        ["Metric", "Amount ($)"],
        ["Total Base Estimate", round(total_base_estimate, 2)],
        ["Expected Total Cost (Mean)", round(cost_metrics.mean, 2)],
        ["Median Cost (P50)", round(cost_metrics.median, 2)],
        ["P70 Cost", round(p70_cost, 2)],
        ["P80 Recommended Budget", round(p80_cost, 2)],
        ["P90 Conservative Budget", round(cost_metrics.p90, 2)],
        ["Cost Standard Deviation", round(cost_metrics.std, 2)],
        [f"Required Contingency (P{int(contingency_target_pct * 100)})", round(contingency_target_dollar, 2)],
        ["Contingency (% of Base)", round(contingency_target_pct_of_base, 4)],
        ["Probability of Budget Overrun", round(cost_metrics.prob_above_target or 0.0, 4)],
        ["5% Low-Side Cost (P5)", round(cost_metrics.p5, 2)],
        ["95% High-Side Cost (P95)", round(cost_metrics.p95, 2)],
    ]
    # 2. Contingency Ladder Block
    ladder_levels = [0.50, 0.60, 0.70, 0.75, 0.80, 0.85, 0.90, 0.95, 0.99]
    ladder_quantiles = np.quantile(total_cost, ladder_levels)
    contingency_ladder = [
        ["Confidence Level", "Total Budget ($)", "Contingency ($)", "Contingency (% Base)"]
    ]
    for lvl, budget_val in zip(ladder_levels, ladder_quantiles):
        ctg_dollar = float(budget_val - total_base_estimate)
        ctg_pct = (ctg_dollar / total_base_estimate) if total_base_estimate &gt; 0 else 0.0
        contingency_ladder.append([
            f"P{int(lvl * 100)}",
            round(float(budget_val), 2),
            round(ctg_dollar, 2),
            round(ctg_pct, 4),
        ])
    # 3. Sensitivity Block
    sens_res = compute_sensitivity(cost_matrix, total_cost, driver_names)
    sensitivity = format_sensitivity_table(sens_res)
    # 4. Analytical Validation Block (Malcolm 1959 Polaris PERT &amp; NASA CEH Appendix G)
    validation = [
        ["Benchmark model", "Theoretical quantity", "Closed-form exact", "Simulated (LHS)", "Relative error", "Status"],
    ]
    if not is_default_benchmark:
        validation.append(["Custom WBS", "Model modified by user", "n/a", "n/a", "n/a", "n/a (model edited)"])
    else:
        # Sum of analytical PERT means
        exact_means = [theoretical_moments(sp)["mean"] for sp in wbs_specs]
        exact_total_mean = sum(exact_means)
        sim_mean = cost_metrics.mean
        err_mean = abs(sim_mean - exact_total_mean) / exact_total_mean
        validation.append([
            "Polaris PERT Sum (Mean)",
            "Exact Sum of Means sum((a+4m+b)/6)",
            f"${exact_total_mean:,.2f}",
            f"${sim_mean:,.2f}",
            round(err_mean, 4),
            "PASS" if err_mean &lt; 0.005 else "FAIL",
        ])
        # Sum of analytical PERT variances
        exact_vars = [theoretical_moments(sp)["variance"] for sp in wbs_specs]
        exact_total_var = sum(exact_vars)
        exact_total_std = np.sqrt(exact_total_var)
        sim_std = cost_metrics.std
        err_std = abs(sim_std - exact_total_std) / exact_total_std
        validation.append([
            "Polaris PERT Sum (Std Dev)",
            "Exact Total Std sqrt(sum(Var))",
            f"${exact_total_std:,.2f}",
            f"${sim_std:,.2f}",
            round(err_std, 4),
            "PASS" if err_std &lt; 0.02 else "FAIL",
        ])
        # Element 3.0 Structural Steel Mean: (350k + 4*375k + 490k)/6 = 390,000.00
        steel_draws = sample_res.draws[driver_names[2]]
        sim_steel_mean = float(np.mean(steel_draws))
        err_steel = abs(sim_steel_mean - 390000.0) / 390000.0
        validation.append([
            "WBS 3.0 Structural Steel",
            "Task 3.0 Exact PERT Mean",
            "$390,000.00",
            f"${sim_steel_mean:,.2f}",
            round(err_steel, 4),
            "PASS" if err_steel &lt; 0.005 else "FAIL",
        ])
        # Element 2.0 Site Prep Variance: Malcolm (1959)
        site_draws = sample_res.draws[driver_names[1]]
        sim_site_var = float(np.var(site_draws, ddof=1))
        exact_site_var = exact_vars[1]
        err_site = abs(sim_site_var - exact_site_var) / exact_site_var
        validation.append([
            "WBS 2.0 Civil Foundations",
            "Task 2.0 Exact PERT Variance",
            f"{exact_site_var:,.0f}",
            f"{sim_site_var:,.0f}",
            round(err_site, 4),
            "PASS" if err_site &lt; 0.015 else "FAIL",
        ])
    return (
        contingency_ladder,
        contingency_target_dollar,
        contingency_target_pct_of_base,
        cost_metrics,
        cost_summary,
        p70_cost,
        p80_cost,
        p85_cost,
        sens_res,
        sensitivity,
        target_quantile_cost,
        validation,
    )</t>
        </is>
      </c>
      <c r="G10" t="inlineStr">
        <is>
          <t>Template ID</t>
        </is>
      </c>
      <c r="H10" s="20" t="inlineStr">
        <is>
          <t>project-cost-risk</t>
        </is>
      </c>
    </row>
    <row r="11">
      <c r="A11" s="20" t="inlineStr">
        <is>
          <t>@app.cell(hide_code=True)
def _(
    contingency_target_dollar,
    contingency_target_pct,
    contingency_target_pct_of_base,
    cost_metrics,
    mo,
    p80_cost,
    total_base_estimate,
    trials,
):
    ctg_pct_label = int(contingency_target_pct * 100)
    overrun_pct = (cost_metrics.prob_above_target or 0.0) * 100.0
    mo.md(f"""
    ## Project Cost Executive Summary
    - **Base project estimate:** **${total_base_estimate:,.0f}** across 8 WBS packages
    - **Mean expected total cost:** **${cost_metrics.mean:,.0f}**
    - **Recommended P80 budget (GAO standard):** **${p80_cost:,.0f}**
    - **Recommended contingency (P{ctg_pct_label}):** **${contingency_target_dollar:,.0f}** (**+{contingency_target_pct_of_base:.1%}** above base estimate)
    - **Probability of base budget overrun:** **{overrun_pct:.1f}%**
    - **LHS trials:** {trials:,} reproducible runs
    """)
    return ctg_pct_label, overrun_pct</t>
        </is>
      </c>
      <c r="G11" t="inlineStr">
        <is>
          <t>Template version</t>
        </is>
      </c>
      <c r="H11" s="20" t="inlineStr">
        <is>
          <t>rt-a30465e1959a50d34aff</t>
        </is>
      </c>
    </row>
    <row r="12">
      <c r="A12" s="20" t="inlineStr">
        <is>
          <t>@app.cell(hide_code=True)
def _(cost_metrics, mticker, p80_cost, plt, total_base_estimate, total_cost):
    fig_scurve, ax_scurve = plt.subplots(figsize=(8.2, 3.8))
    sorted_cost = np.sort(total_cost)
    cum_prob = np.linspace(0.0, 1.0, len(sorted_cost))
    ax_scurve.plot(sorted_cost, cum_prob * 100.0, color="#2563EB", linewidth=2.5, label="Cost S-Curve (CDF)")
    ax_scurve.axvline(total_base_estimate, color="#DC2626", linewidth=1.8, linestyle="--", label=f"Base Estimate: ${total_base_estimate:,.0f}")
    ax_scurve.axvline(cost_metrics.median, color="#10B981", linewidth=1.8, linestyle=":", label=f"P50 Median: ${cost_metrics.median:,.0f}")
    ax_scurve.axvline(p80_cost, color="#F59E0B", linewidth=2.0, label=f"P80 Budget: ${p80_cost:,.0f}")
    ax_scurve.set_title("Project Cost S-Curve (Cumulative Distribution Function)")
    ax_scurve.set_xlabel("Total Project Cost ($)")
    ax_scurve.set_ylabel("Cumulative Confidence (%)")
    ax_scurve.xaxis.set_major_formatter(mticker.StrMethodFormatter("${x:,.0f}"))
    ax_scurve.yaxis.set_major_formatter(mticker.PercentFormatter())
    ax_scurve.grid(alpha=0.25, linestyle="--")
    ax_scurve.legend(loc="lower right", fontsize=8.5)
    fig_scurve.tight_layout()
    fig_scurve
    return ax_scurve, cum_prob, fig_scurve, sorted_cost</t>
        </is>
      </c>
      <c r="G12" t="inlineStr">
        <is>
          <t>Workbook instance ID</t>
        </is>
      </c>
      <c r="H12" s="20" t="n"/>
    </row>
    <row r="13">
      <c r="A13" s="20" t="inlineStr">
        <is>
          <t>@app.cell(hide_code=True)
def _(plt, sens_res):
    fig_sens, ax_sens = plt.subplots(figsize=(8.2, 3.4))
    rows = sens_res.rows
    labels = [r.driver for r in rows][::-1]
    shares = [r.variance_share * 100.0 for r in rows][::-1]
    bars = ax_sens.barh(labels, shares, color="#3B82F6", alpha=0.85, edgecolor="#1E3A5F")
    ax_sens.set_xlabel("Contribution to Project Cost Variance (%)")
    ax_sens.set_title("Critical Cost Driver Tornado (Variance Contribution Share)")
    ax_sens.grid(alpha=0.2, linestyle="--")
    for bar, s_val in zip(bars, shares):
        ax_sens.text(s_val + 0.8, bar.get_y() + bar.get_height() / 2, f"{s_val:.1f}%", va="center", fontsize=8.5)
    fig_sens.tight_layout()
    fig_sens
    return ax_sens, bars, fig_sens, labels, rows, shares</t>
        </is>
      </c>
    </row>
    <row r="14">
      <c r="A14" s="20" t="inlineStr">
        <is>
          <t>@app.cell(hide_code=True)
def _(bf, contingency_ladder, cost_summary, sensitivity, validation):
    publication = bf.publish(
        outputs={
            "cost_summary": cost_summary,
            "contingency_ladder": contingency_ladder,
            "sensitivity": sensitivity,
            "validation": validation,
        }
    )
    publication
    return (publication,)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